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71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<sst xmlns="http://schemas.openxmlformats.org/spreadsheetml/2006/main" count="223" uniqueCount="127">
  <si>
    <t>Пробег</t>
  </si>
  <si>
    <t>Дата</t>
  </si>
  <si>
    <t>Статья</t>
  </si>
  <si>
    <t>Цена</t>
  </si>
  <si>
    <t>Бензин</t>
  </si>
  <si>
    <t>Тип</t>
  </si>
  <si>
    <t>Насос</t>
  </si>
  <si>
    <t>Треугольник</t>
  </si>
  <si>
    <t>Аптечка</t>
  </si>
  <si>
    <t>Рамки номеров</t>
  </si>
  <si>
    <t>Ремень ГРМ</t>
  </si>
  <si>
    <t>Ролик-натяжитель ремня ГРМ</t>
  </si>
  <si>
    <t>Диагностика ДВС</t>
  </si>
  <si>
    <t>Замена ремня ГРМ</t>
  </si>
  <si>
    <t>Замена сальника распредвала</t>
  </si>
  <si>
    <t>Диагностика подвески</t>
  </si>
  <si>
    <t>Замена масла</t>
  </si>
  <si>
    <t>Масло промывочное</t>
  </si>
  <si>
    <t>Сальник распредвала</t>
  </si>
  <si>
    <t>Ремень генератора</t>
  </si>
  <si>
    <t>Фильтр масляный</t>
  </si>
  <si>
    <t>Масло Castrol Performance 10W30</t>
  </si>
  <si>
    <t>Пробег общий</t>
  </si>
  <si>
    <t>Всего</t>
  </si>
  <si>
    <t>Сумма</t>
  </si>
  <si>
    <t>Расход</t>
  </si>
  <si>
    <t>Сумма ЭиР</t>
  </si>
  <si>
    <t>Руб/км</t>
  </si>
  <si>
    <t>Пыльники ШРУС наружные, 2 шт.</t>
  </si>
  <si>
    <t>Замена пыльников ШРУС</t>
  </si>
  <si>
    <t>л/100км</t>
  </si>
  <si>
    <t>руб</t>
  </si>
  <si>
    <t>км</t>
  </si>
  <si>
    <t>л</t>
  </si>
  <si>
    <t>Ремонт крепления глушителя</t>
  </si>
  <si>
    <t>Сход-развал</t>
  </si>
  <si>
    <t>Красноуфимск</t>
  </si>
  <si>
    <t>Суксун</t>
  </si>
  <si>
    <t>Свечи Denso PK20R13 4 шт.</t>
  </si>
  <si>
    <t>Масло Castrol Performance 10W30 1л</t>
  </si>
  <si>
    <t>Масло Castrol Performance 10W30 4л</t>
  </si>
  <si>
    <t>Агаповка</t>
  </si>
  <si>
    <t>Фильтр воздушный</t>
  </si>
  <si>
    <t>Фильтр бензиновый</t>
  </si>
  <si>
    <t>Замена фильтра</t>
  </si>
  <si>
    <t>Шины Bridgestone B650 AQ</t>
  </si>
  <si>
    <t>Шины Gislaved NF3</t>
  </si>
  <si>
    <t>Примечание</t>
  </si>
  <si>
    <t>Шиномонтаж</t>
  </si>
  <si>
    <t>Замена антифриза</t>
  </si>
  <si>
    <t>Антифриз Castrol</t>
  </si>
  <si>
    <t>Вода дистиллированная</t>
  </si>
  <si>
    <t>На долив 1 литр</t>
  </si>
  <si>
    <t>Масло Castrol TXT Softek Plus 5W-30 4л</t>
  </si>
  <si>
    <t>Мой</t>
  </si>
  <si>
    <t>Эксплуатация и ремонт</t>
  </si>
  <si>
    <t>Страховка ОСАГО</t>
  </si>
  <si>
    <t>Противоугонная маркировка</t>
  </si>
  <si>
    <t>Амортизаторы KYB задние</t>
  </si>
  <si>
    <t>Пыльники амортизаторов</t>
  </si>
  <si>
    <t>Отбойники амортизаторов</t>
  </si>
  <si>
    <t>Замена амортизаторов</t>
  </si>
  <si>
    <t>48559-20060</t>
  </si>
  <si>
    <t>48341-20190</t>
  </si>
  <si>
    <t>Арт-Мобиль</t>
  </si>
  <si>
    <t>Самурай</t>
  </si>
  <si>
    <t>Формула-1</t>
  </si>
  <si>
    <t>Гиславед</t>
  </si>
  <si>
    <t>Континенталь</t>
  </si>
  <si>
    <t>Росгосстрах</t>
  </si>
  <si>
    <t>Альпина</t>
  </si>
  <si>
    <t>334063/064, Автолайн</t>
  </si>
  <si>
    <t>Усть-Катав</t>
  </si>
  <si>
    <t>Масло Castrol Performance 10W-30 4 л</t>
  </si>
  <si>
    <t xml:space="preserve">Фильтр масляный </t>
  </si>
  <si>
    <t>Продление</t>
  </si>
  <si>
    <t>Сум</t>
  </si>
  <si>
    <t>Л</t>
  </si>
  <si>
    <t>Castrol TQ DexronIII</t>
  </si>
  <si>
    <t>5,1л * 228руб</t>
  </si>
  <si>
    <t>Герметик Ultra Grey</t>
  </si>
  <si>
    <t>Замена ATF со снятием поддона</t>
  </si>
  <si>
    <t>Уралтехцентр</t>
  </si>
  <si>
    <t>Незамерзающая жидкость для стекла</t>
  </si>
  <si>
    <t>Подушка ДВС задняя</t>
  </si>
  <si>
    <t>Амортизаторы KYB передние</t>
  </si>
  <si>
    <t>Автолайн</t>
  </si>
  <si>
    <t>333197/198, Автолайн</t>
  </si>
  <si>
    <t>Втулки стабилизатора ПУ</t>
  </si>
  <si>
    <t xml:space="preserve">Опорные подшипники </t>
  </si>
  <si>
    <t>ЮУрГУ</t>
  </si>
  <si>
    <t>Замена всего</t>
  </si>
  <si>
    <t>Чебаркуль</t>
  </si>
  <si>
    <t>Ремонт разъема монтажного блока</t>
  </si>
  <si>
    <t>Ремонт колеса</t>
  </si>
  <si>
    <t>Стойки СПУ</t>
  </si>
  <si>
    <t>Шаровые опоры</t>
  </si>
  <si>
    <t>Замена</t>
  </si>
  <si>
    <t>Проверка геометрии подвески</t>
  </si>
  <si>
    <t>Транспортный налог</t>
  </si>
  <si>
    <t>Первая часть</t>
  </si>
  <si>
    <t>Замена масла в ГУР</t>
  </si>
  <si>
    <t>Castrol Transmax Z (70W-80W) 1,5 л</t>
  </si>
  <si>
    <t>Тормозные колодки</t>
  </si>
  <si>
    <t xml:space="preserve">Тормозные диски </t>
  </si>
  <si>
    <t>Аванта</t>
  </si>
  <si>
    <t>J3302108, Аванта</t>
  </si>
  <si>
    <t>Замена масла ДВС</t>
  </si>
  <si>
    <t>Замена масла АКПП</t>
  </si>
  <si>
    <t>ATF Castrol TQ Dextron III</t>
  </si>
  <si>
    <t>Формула</t>
  </si>
  <si>
    <t>частичная</t>
  </si>
  <si>
    <t>Масло Castrol Performance 10W-30</t>
  </si>
  <si>
    <t>Аккумулятор Varta</t>
  </si>
  <si>
    <t xml:space="preserve">Фильтр воздушный </t>
  </si>
  <si>
    <t>Замена крестовины рулевого вала</t>
  </si>
  <si>
    <t>Крестовина рулевого вала</t>
  </si>
  <si>
    <t>Опора ДВС передняя</t>
  </si>
  <si>
    <t>Провода В/В</t>
  </si>
  <si>
    <t>Масло Castrol GTX 5 Magnatec 10W-40</t>
  </si>
  <si>
    <t>Масло Castrol GTX Magnatec 5W-40</t>
  </si>
  <si>
    <t>Замена ремней</t>
  </si>
  <si>
    <t>Ремонт-93</t>
  </si>
  <si>
    <t>Шаровая опора</t>
  </si>
  <si>
    <t>Замена опоры</t>
  </si>
  <si>
    <t>Продажа</t>
  </si>
  <si>
    <t>Замена стоек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</si>
</sst>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0.0"/>
  </numFmts>
  <fonts count="2">
    <font>
      <sz val="10"/>
      <name val="Arial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9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0" fillId="0" borderId="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02"/>
  <sheetViews>
    <sheetView tabSelected="1" workbookViewId="0" topLeftCell="A1">
      <pane ySplit="765" topLeftCell="BM229" activePane="bottomLeft" state="split"/>
      <selection pane="topLeft" activeCell="A1" sqref="A1:A2"/>
      <selection pane="bottomLeft" activeCell="A1" sqref="A1:A2"/>
    </sheetView>
  </sheetViews>
  <sheetFormatPr defaultColWidth="9.00390625" defaultRowHeight="12.75"/>
  <cols>
    <col min="1" max="1" width="8.125" style="7" bestFit="1" customWidth="1"/>
    <col min="2" max="2" width="7.00390625" style="6" bestFit="1" customWidth="1"/>
    <col min="3" max="3" width="6.00390625" style="6" bestFit="1" customWidth="1"/>
    <col min="4" max="4" width="36.125" style="0" bestFit="1" customWidth="1"/>
    <col min="5" max="5" width="5.375" style="0" bestFit="1" customWidth="1"/>
    <col min="6" max="6" width="4.00390625" style="9" bestFit="1" customWidth="1"/>
    <col min="7" max="7" width="8.625" style="14" bestFit="1" customWidth="1"/>
    <col min="8" max="8" width="5.375" style="5" bestFit="1" customWidth="1"/>
    <col min="9" max="9" width="6.125" style="14" bestFit="1" customWidth="1"/>
    <col min="10" max="10" width="20.00390625" style="2" bestFit="1" customWidth="1"/>
    <col min="11" max="11" width="6.75390625" style="4" customWidth="1"/>
    <col min="12" max="12" width="13.375" style="0" bestFit="1" customWidth="1"/>
    <col min="14" max="14" width="8.00390625" style="0" customWidth="1"/>
  </cols>
  <sheetData>
    <row r="1" spans="1:11" ht="12.75">
      <c r="A1" s="32" t="s">
        <v>1</v>
      </c>
      <c r="B1" s="39" t="s">
        <v>0</v>
      </c>
      <c r="C1" s="40"/>
      <c r="D1" s="34" t="s">
        <v>55</v>
      </c>
      <c r="E1" s="35"/>
      <c r="F1" s="36" t="s">
        <v>4</v>
      </c>
      <c r="G1" s="37"/>
      <c r="H1" s="37"/>
      <c r="I1" s="38"/>
      <c r="J1" s="32" t="s">
        <v>47</v>
      </c>
      <c r="K1" s="5"/>
    </row>
    <row r="2" spans="1:11" s="3" customFormat="1" ht="12.75">
      <c r="A2" s="33"/>
      <c r="B2" s="8" t="s">
        <v>23</v>
      </c>
      <c r="C2" s="12" t="s">
        <v>54</v>
      </c>
      <c r="D2" s="10" t="s">
        <v>2</v>
      </c>
      <c r="E2" s="10" t="s">
        <v>3</v>
      </c>
      <c r="F2" s="8" t="s">
        <v>5</v>
      </c>
      <c r="G2" s="13" t="s">
        <v>3</v>
      </c>
      <c r="H2" s="10" t="s">
        <v>76</v>
      </c>
      <c r="I2" s="15" t="s">
        <v>77</v>
      </c>
      <c r="J2" s="33"/>
      <c r="K2" s="10"/>
    </row>
    <row r="3" spans="1:10" ht="12.75">
      <c r="A3" s="7">
        <v>37720</v>
      </c>
      <c r="B3" s="6">
        <v>92370</v>
      </c>
      <c r="C3" s="6">
        <f>IF(ISBLANK(B3)," ",B3-$B$3)</f>
        <v>0</v>
      </c>
      <c r="D3" t="s">
        <v>6</v>
      </c>
      <c r="E3">
        <v>300</v>
      </c>
      <c r="F3" s="9">
        <v>95</v>
      </c>
      <c r="G3" s="14">
        <v>12.5</v>
      </c>
      <c r="H3" s="5">
        <v>300</v>
      </c>
      <c r="I3" s="14">
        <f>IF(ISBLANK(F3)," ",H3/G3)</f>
        <v>24</v>
      </c>
      <c r="J3" s="2" t="s">
        <v>65</v>
      </c>
    </row>
    <row r="4" spans="3:9" ht="12.75">
      <c r="C4" s="6" t="str">
        <f aca="true" t="shared" si="0" ref="C4:C69">IF(ISBLANK(B4)," ",B4-$B$3)</f>
        <v> </v>
      </c>
      <c r="D4" t="s">
        <v>7</v>
      </c>
      <c r="E4">
        <v>50</v>
      </c>
      <c r="I4" s="14" t="str">
        <f aca="true" t="shared" si="1" ref="I4:I67">IF(ISBLANK(F4)," ",H4/G4)</f>
        <v> </v>
      </c>
    </row>
    <row r="5" spans="3:14" ht="12.75">
      <c r="C5" s="6" t="str">
        <f t="shared" si="0"/>
        <v> </v>
      </c>
      <c r="D5" t="s">
        <v>8</v>
      </c>
      <c r="E5">
        <v>120</v>
      </c>
      <c r="I5" s="14" t="str">
        <f t="shared" si="1"/>
        <v> </v>
      </c>
      <c r="N5" s="1"/>
    </row>
    <row r="6" spans="3:15" ht="12.75">
      <c r="C6" s="6" t="str">
        <f t="shared" si="0"/>
        <v> </v>
      </c>
      <c r="D6" t="s">
        <v>9</v>
      </c>
      <c r="E6">
        <v>150</v>
      </c>
      <c r="I6" s="14" t="str">
        <f t="shared" si="1"/>
        <v> </v>
      </c>
      <c r="L6" s="16" t="s">
        <v>22</v>
      </c>
      <c r="M6" s="17"/>
      <c r="N6" s="25">
        <f>MAX(B:B)-B3</f>
        <v>90870</v>
      </c>
      <c r="O6" s="18" t="s">
        <v>32</v>
      </c>
    </row>
    <row r="7" spans="1:15" ht="12.75">
      <c r="A7" s="7">
        <v>37725</v>
      </c>
      <c r="B7" s="6">
        <v>92642</v>
      </c>
      <c r="C7" s="6">
        <f t="shared" si="0"/>
        <v>272</v>
      </c>
      <c r="D7" t="s">
        <v>10</v>
      </c>
      <c r="E7">
        <v>964</v>
      </c>
      <c r="F7" s="9">
        <v>92</v>
      </c>
      <c r="G7" s="14">
        <v>11.5</v>
      </c>
      <c r="H7" s="5">
        <v>300</v>
      </c>
      <c r="I7" s="14">
        <f t="shared" si="1"/>
        <v>26.08695652173913</v>
      </c>
      <c r="J7" s="2" t="s">
        <v>65</v>
      </c>
      <c r="L7" s="19"/>
      <c r="M7" s="20"/>
      <c r="N7" s="20"/>
      <c r="O7" s="21"/>
    </row>
    <row r="8" spans="1:15" ht="12.75">
      <c r="A8" s="7">
        <v>37729</v>
      </c>
      <c r="B8" s="6">
        <v>92957</v>
      </c>
      <c r="C8" s="6">
        <f t="shared" si="0"/>
        <v>587</v>
      </c>
      <c r="D8" t="s">
        <v>11</v>
      </c>
      <c r="E8">
        <v>538</v>
      </c>
      <c r="F8" s="9">
        <v>95</v>
      </c>
      <c r="G8" s="14">
        <v>12.5</v>
      </c>
      <c r="H8" s="5">
        <v>400</v>
      </c>
      <c r="I8" s="14">
        <f t="shared" si="1"/>
        <v>32</v>
      </c>
      <c r="J8" s="2" t="s">
        <v>65</v>
      </c>
      <c r="L8" s="19" t="s">
        <v>4</v>
      </c>
      <c r="M8" s="20" t="s">
        <v>23</v>
      </c>
      <c r="N8" s="20">
        <f>SUM(I:I)</f>
        <v>7879.092979211052</v>
      </c>
      <c r="O8" s="21" t="s">
        <v>33</v>
      </c>
    </row>
    <row r="9" spans="1:15" ht="12.75">
      <c r="A9" s="7">
        <v>37735</v>
      </c>
      <c r="B9" s="6">
        <v>93325</v>
      </c>
      <c r="C9" s="6">
        <f t="shared" si="0"/>
        <v>955</v>
      </c>
      <c r="F9" s="9">
        <v>95</v>
      </c>
      <c r="G9" s="14">
        <v>12.5</v>
      </c>
      <c r="H9" s="5">
        <v>200</v>
      </c>
      <c r="I9" s="14">
        <f t="shared" si="1"/>
        <v>16</v>
      </c>
      <c r="L9" s="19"/>
      <c r="M9" s="20" t="s">
        <v>24</v>
      </c>
      <c r="N9" s="20">
        <f>SUM(H:H)</f>
        <v>113970</v>
      </c>
      <c r="O9" s="21" t="s">
        <v>31</v>
      </c>
    </row>
    <row r="10" spans="1:15" ht="12.75">
      <c r="A10" s="7">
        <v>37737</v>
      </c>
      <c r="B10" s="6">
        <v>93400</v>
      </c>
      <c r="C10" s="6">
        <f t="shared" si="0"/>
        <v>1030</v>
      </c>
      <c r="D10" t="s">
        <v>12</v>
      </c>
      <c r="E10">
        <v>600</v>
      </c>
      <c r="I10" s="14" t="str">
        <f t="shared" si="1"/>
        <v> </v>
      </c>
      <c r="J10" s="2" t="s">
        <v>66</v>
      </c>
      <c r="L10" s="19"/>
      <c r="M10" s="20" t="s">
        <v>25</v>
      </c>
      <c r="N10" s="26">
        <f>N8/(N6/100)</f>
        <v>8.670730691329428</v>
      </c>
      <c r="O10" s="21" t="s">
        <v>30</v>
      </c>
    </row>
    <row r="11" spans="3:15" ht="12.75">
      <c r="C11" s="6" t="str">
        <f t="shared" si="0"/>
        <v> </v>
      </c>
      <c r="D11" t="s">
        <v>13</v>
      </c>
      <c r="E11">
        <v>1300</v>
      </c>
      <c r="I11" s="14" t="str">
        <f t="shared" si="1"/>
        <v> </v>
      </c>
      <c r="L11" s="19"/>
      <c r="M11" s="20"/>
      <c r="N11" s="20"/>
      <c r="O11" s="21"/>
    </row>
    <row r="12" spans="3:15" ht="12.75">
      <c r="C12" s="6" t="str">
        <f t="shared" si="0"/>
        <v> </v>
      </c>
      <c r="D12" t="s">
        <v>14</v>
      </c>
      <c r="E12">
        <v>120</v>
      </c>
      <c r="I12" s="14" t="str">
        <f t="shared" si="1"/>
        <v> </v>
      </c>
      <c r="L12" s="19" t="s">
        <v>26</v>
      </c>
      <c r="M12" s="20"/>
      <c r="N12" s="20">
        <f>SUM(E:E)</f>
        <v>99880</v>
      </c>
      <c r="O12" s="21" t="s">
        <v>31</v>
      </c>
    </row>
    <row r="13" spans="3:15" ht="12.75">
      <c r="C13" s="6" t="str">
        <f t="shared" si="0"/>
        <v> </v>
      </c>
      <c r="D13" t="s">
        <v>15</v>
      </c>
      <c r="E13">
        <v>250</v>
      </c>
      <c r="I13" s="14" t="str">
        <f t="shared" si="1"/>
        <v> </v>
      </c>
      <c r="L13" s="19"/>
      <c r="M13" s="20"/>
      <c r="N13" s="20"/>
      <c r="O13" s="21"/>
    </row>
    <row r="14" spans="3:15" ht="12.75">
      <c r="C14" s="6" t="str">
        <f t="shared" si="0"/>
        <v> </v>
      </c>
      <c r="D14" t="s">
        <v>16</v>
      </c>
      <c r="E14">
        <v>230</v>
      </c>
      <c r="I14" s="14" t="str">
        <f t="shared" si="1"/>
        <v> </v>
      </c>
      <c r="L14" s="19"/>
      <c r="M14" s="20"/>
      <c r="N14" s="20"/>
      <c r="O14" s="21"/>
    </row>
    <row r="15" spans="3:15" ht="12.75">
      <c r="C15" s="6" t="str">
        <f t="shared" si="0"/>
        <v> </v>
      </c>
      <c r="D15" t="s">
        <v>17</v>
      </c>
      <c r="E15">
        <v>100</v>
      </c>
      <c r="I15" s="14" t="str">
        <f t="shared" si="1"/>
        <v> </v>
      </c>
      <c r="L15" s="19" t="s">
        <v>23</v>
      </c>
      <c r="M15" s="20"/>
      <c r="N15" s="20">
        <f>SUM(N9,N12)</f>
        <v>213850</v>
      </c>
      <c r="O15" s="21" t="s">
        <v>31</v>
      </c>
    </row>
    <row r="16" spans="3:15" ht="12.75">
      <c r="C16" s="6" t="str">
        <f t="shared" si="0"/>
        <v> </v>
      </c>
      <c r="D16" t="s">
        <v>21</v>
      </c>
      <c r="E16">
        <v>920</v>
      </c>
      <c r="I16" s="14" t="str">
        <f t="shared" si="1"/>
        <v> </v>
      </c>
      <c r="L16" s="22" t="s">
        <v>27</v>
      </c>
      <c r="M16" s="23"/>
      <c r="N16" s="27">
        <f>N15/N6</f>
        <v>2.3533619456366237</v>
      </c>
      <c r="O16" s="24"/>
    </row>
    <row r="17" spans="3:14" ht="12.75">
      <c r="C17" s="6" t="str">
        <f t="shared" si="0"/>
        <v> </v>
      </c>
      <c r="D17" t="s">
        <v>18</v>
      </c>
      <c r="E17">
        <v>190</v>
      </c>
      <c r="I17" s="14" t="str">
        <f t="shared" si="1"/>
        <v> </v>
      </c>
      <c r="N17" s="11"/>
    </row>
    <row r="18" spans="3:9" ht="12.75">
      <c r="C18" s="6" t="str">
        <f t="shared" si="0"/>
        <v> </v>
      </c>
      <c r="D18" t="s">
        <v>19</v>
      </c>
      <c r="E18">
        <v>250</v>
      </c>
      <c r="I18" s="14" t="str">
        <f t="shared" si="1"/>
        <v> </v>
      </c>
    </row>
    <row r="19" spans="3:9" ht="12.75">
      <c r="C19" s="6" t="str">
        <f t="shared" si="0"/>
        <v> </v>
      </c>
      <c r="D19" t="s">
        <v>20</v>
      </c>
      <c r="E19">
        <v>190</v>
      </c>
      <c r="I19" s="14" t="str">
        <f t="shared" si="1"/>
        <v> </v>
      </c>
    </row>
    <row r="20" spans="3:9" ht="12.75">
      <c r="C20" s="6" t="str">
        <f t="shared" si="0"/>
        <v> </v>
      </c>
      <c r="D20" t="s">
        <v>34</v>
      </c>
      <c r="E20">
        <v>100</v>
      </c>
      <c r="I20" s="14" t="str">
        <f t="shared" si="1"/>
        <v> </v>
      </c>
    </row>
    <row r="21" spans="3:9" ht="12.75">
      <c r="C21" s="6" t="str">
        <f t="shared" si="0"/>
        <v> </v>
      </c>
      <c r="D21" t="s">
        <v>35</v>
      </c>
      <c r="E21">
        <v>550</v>
      </c>
      <c r="I21" s="14" t="str">
        <f t="shared" si="1"/>
        <v> </v>
      </c>
    </row>
    <row r="22" spans="1:9" ht="12.75">
      <c r="A22" s="7">
        <v>37738</v>
      </c>
      <c r="B22" s="6">
        <v>93488</v>
      </c>
      <c r="C22" s="6">
        <f t="shared" si="0"/>
        <v>1118</v>
      </c>
      <c r="F22" s="9">
        <v>95</v>
      </c>
      <c r="G22" s="14">
        <v>12.5</v>
      </c>
      <c r="H22" s="5">
        <v>300</v>
      </c>
      <c r="I22" s="14">
        <f t="shared" si="1"/>
        <v>24</v>
      </c>
    </row>
    <row r="23" spans="1:10" ht="12.75">
      <c r="A23" s="7">
        <v>37740</v>
      </c>
      <c r="C23" s="6" t="str">
        <f t="shared" si="0"/>
        <v> </v>
      </c>
      <c r="D23" t="s">
        <v>28</v>
      </c>
      <c r="E23">
        <v>220</v>
      </c>
      <c r="I23" s="14" t="str">
        <f t="shared" si="1"/>
        <v> </v>
      </c>
      <c r="J23" s="2" t="s">
        <v>66</v>
      </c>
    </row>
    <row r="24" spans="1:9" ht="12.75">
      <c r="A24" s="7">
        <v>37742</v>
      </c>
      <c r="B24" s="6">
        <v>93693</v>
      </c>
      <c r="C24" s="6">
        <f t="shared" si="0"/>
        <v>1323</v>
      </c>
      <c r="F24" s="9">
        <v>95</v>
      </c>
      <c r="G24" s="14">
        <v>12.5</v>
      </c>
      <c r="H24" s="5">
        <v>200</v>
      </c>
      <c r="I24" s="14">
        <f t="shared" si="1"/>
        <v>16</v>
      </c>
    </row>
    <row r="25" spans="1:10" ht="12.75">
      <c r="A25" s="7">
        <v>37744</v>
      </c>
      <c r="B25" s="6">
        <v>93830</v>
      </c>
      <c r="C25" s="6">
        <f t="shared" si="0"/>
        <v>1460</v>
      </c>
      <c r="D25" t="s">
        <v>29</v>
      </c>
      <c r="E25">
        <v>900</v>
      </c>
      <c r="I25" s="14" t="str">
        <f t="shared" si="1"/>
        <v> </v>
      </c>
      <c r="J25" s="2" t="s">
        <v>66</v>
      </c>
    </row>
    <row r="26" spans="3:10" ht="12.75">
      <c r="C26" s="6" t="str">
        <f t="shared" si="0"/>
        <v> </v>
      </c>
      <c r="D26" t="s">
        <v>45</v>
      </c>
      <c r="E26">
        <v>8400</v>
      </c>
      <c r="I26" s="14" t="str">
        <f t="shared" si="1"/>
        <v> </v>
      </c>
      <c r="J26" s="2" t="s">
        <v>67</v>
      </c>
    </row>
    <row r="27" spans="1:9" ht="12.75">
      <c r="A27" s="7">
        <v>37745</v>
      </c>
      <c r="B27" s="6">
        <v>94025</v>
      </c>
      <c r="C27" s="6">
        <f t="shared" si="0"/>
        <v>1655</v>
      </c>
      <c r="F27" s="9">
        <v>95</v>
      </c>
      <c r="G27" s="14">
        <v>12.5</v>
      </c>
      <c r="H27" s="5">
        <v>300</v>
      </c>
      <c r="I27" s="14">
        <f t="shared" si="1"/>
        <v>24</v>
      </c>
    </row>
    <row r="28" spans="1:9" ht="12.75">
      <c r="A28" s="7">
        <v>37749</v>
      </c>
      <c r="B28" s="6">
        <v>94298</v>
      </c>
      <c r="C28" s="6">
        <f t="shared" si="0"/>
        <v>1928</v>
      </c>
      <c r="F28" s="9">
        <v>95</v>
      </c>
      <c r="G28" s="14">
        <v>12.5</v>
      </c>
      <c r="H28" s="5">
        <v>200</v>
      </c>
      <c r="I28" s="14">
        <f t="shared" si="1"/>
        <v>16</v>
      </c>
    </row>
    <row r="29" spans="1:9" ht="12.75">
      <c r="A29" s="7">
        <v>37752</v>
      </c>
      <c r="B29" s="6">
        <v>94512</v>
      </c>
      <c r="C29" s="6">
        <f t="shared" si="0"/>
        <v>2142</v>
      </c>
      <c r="F29" s="9">
        <v>95</v>
      </c>
      <c r="G29" s="14">
        <v>12.5</v>
      </c>
      <c r="H29" s="5">
        <v>400</v>
      </c>
      <c r="I29" s="14">
        <f t="shared" si="1"/>
        <v>32</v>
      </c>
    </row>
    <row r="30" spans="1:9" ht="12.75">
      <c r="A30" s="7">
        <v>37758</v>
      </c>
      <c r="B30" s="6">
        <v>94870</v>
      </c>
      <c r="C30" s="6">
        <f t="shared" si="0"/>
        <v>2500</v>
      </c>
      <c r="F30" s="9">
        <v>95</v>
      </c>
      <c r="G30" s="14">
        <v>12.5</v>
      </c>
      <c r="H30" s="5">
        <v>300</v>
      </c>
      <c r="I30" s="14">
        <f t="shared" si="1"/>
        <v>24</v>
      </c>
    </row>
    <row r="31" spans="1:9" ht="12.75">
      <c r="A31" s="7">
        <v>37762</v>
      </c>
      <c r="B31" s="6">
        <v>95133</v>
      </c>
      <c r="C31" s="6">
        <f t="shared" si="0"/>
        <v>2763</v>
      </c>
      <c r="F31" s="9">
        <v>95</v>
      </c>
      <c r="G31" s="14">
        <v>12.5</v>
      </c>
      <c r="H31" s="5">
        <v>300</v>
      </c>
      <c r="I31" s="14">
        <f t="shared" si="1"/>
        <v>24</v>
      </c>
    </row>
    <row r="32" spans="1:9" ht="12.75">
      <c r="A32" s="7">
        <v>37765</v>
      </c>
      <c r="B32" s="6">
        <v>95409</v>
      </c>
      <c r="C32" s="6">
        <f t="shared" si="0"/>
        <v>3039</v>
      </c>
      <c r="F32" s="9">
        <v>95</v>
      </c>
      <c r="G32" s="14">
        <v>12.5</v>
      </c>
      <c r="H32" s="5">
        <v>510</v>
      </c>
      <c r="I32" s="14">
        <f t="shared" si="1"/>
        <v>40.8</v>
      </c>
    </row>
    <row r="33" spans="1:9" ht="12.75">
      <c r="A33" s="7">
        <v>37766</v>
      </c>
      <c r="B33" s="6">
        <v>95886</v>
      </c>
      <c r="C33" s="6">
        <f t="shared" si="0"/>
        <v>3516</v>
      </c>
      <c r="F33" s="9">
        <v>95</v>
      </c>
      <c r="G33" s="14">
        <v>12.5</v>
      </c>
      <c r="H33" s="5">
        <v>440</v>
      </c>
      <c r="I33" s="14">
        <f t="shared" si="1"/>
        <v>35.2</v>
      </c>
    </row>
    <row r="34" spans="1:9" ht="12.75">
      <c r="A34" s="7">
        <v>37775</v>
      </c>
      <c r="C34" s="6" t="str">
        <f t="shared" si="0"/>
        <v> </v>
      </c>
      <c r="F34" s="9">
        <v>95</v>
      </c>
      <c r="G34" s="14">
        <v>12.5</v>
      </c>
      <c r="H34" s="5">
        <v>300</v>
      </c>
      <c r="I34" s="14">
        <f t="shared" si="1"/>
        <v>24</v>
      </c>
    </row>
    <row r="35" spans="1:9" ht="12.75">
      <c r="A35" s="7">
        <v>37778</v>
      </c>
      <c r="B35" s="6">
        <v>96738</v>
      </c>
      <c r="C35" s="6">
        <f t="shared" si="0"/>
        <v>4368</v>
      </c>
      <c r="F35" s="9">
        <v>92</v>
      </c>
      <c r="G35" s="14">
        <v>11.5</v>
      </c>
      <c r="H35" s="5">
        <v>580</v>
      </c>
      <c r="I35" s="14">
        <f t="shared" si="1"/>
        <v>50.43478260869565</v>
      </c>
    </row>
    <row r="36" spans="1:9" ht="12.75">
      <c r="A36" s="7">
        <v>37782</v>
      </c>
      <c r="B36" s="6">
        <v>96990</v>
      </c>
      <c r="C36" s="6">
        <f t="shared" si="0"/>
        <v>4620</v>
      </c>
      <c r="F36" s="9">
        <v>92</v>
      </c>
      <c r="G36" s="14">
        <v>11.5</v>
      </c>
      <c r="H36" s="5">
        <v>230</v>
      </c>
      <c r="I36" s="14">
        <f t="shared" si="1"/>
        <v>20</v>
      </c>
    </row>
    <row r="37" spans="1:9" ht="12.75">
      <c r="A37" s="7">
        <v>37792</v>
      </c>
      <c r="B37" s="6">
        <v>97544</v>
      </c>
      <c r="C37" s="6">
        <f t="shared" si="0"/>
        <v>5174</v>
      </c>
      <c r="F37" s="9">
        <v>92</v>
      </c>
      <c r="G37" s="14">
        <v>11.5</v>
      </c>
      <c r="H37" s="5">
        <v>500</v>
      </c>
      <c r="I37" s="14">
        <f t="shared" si="1"/>
        <v>43.47826086956522</v>
      </c>
    </row>
    <row r="38" spans="1:9" ht="12.75">
      <c r="A38" s="7">
        <v>37799</v>
      </c>
      <c r="B38" s="6">
        <v>97986</v>
      </c>
      <c r="C38" s="6">
        <f t="shared" si="0"/>
        <v>5616</v>
      </c>
      <c r="F38" s="9">
        <v>92</v>
      </c>
      <c r="G38" s="14">
        <v>11.5</v>
      </c>
      <c r="H38" s="5">
        <v>460</v>
      </c>
      <c r="I38" s="14">
        <f t="shared" si="1"/>
        <v>40</v>
      </c>
    </row>
    <row r="39" spans="1:9" ht="12.75">
      <c r="A39" s="7">
        <v>37808</v>
      </c>
      <c r="B39" s="6">
        <v>98457</v>
      </c>
      <c r="C39" s="6">
        <f t="shared" si="0"/>
        <v>6087</v>
      </c>
      <c r="F39" s="9">
        <v>92</v>
      </c>
      <c r="G39" s="14">
        <v>11.5</v>
      </c>
      <c r="H39" s="5">
        <v>400</v>
      </c>
      <c r="I39" s="14">
        <f t="shared" si="1"/>
        <v>34.78260869565217</v>
      </c>
    </row>
    <row r="40" spans="1:9" ht="12.75">
      <c r="A40" s="7">
        <v>37810</v>
      </c>
      <c r="D40" t="s">
        <v>57</v>
      </c>
      <c r="E40">
        <v>1600</v>
      </c>
      <c r="I40" s="14" t="str">
        <f t="shared" si="1"/>
        <v> </v>
      </c>
    </row>
    <row r="41" spans="1:9" ht="12.75">
      <c r="A41" s="7">
        <v>37815</v>
      </c>
      <c r="B41" s="6">
        <v>98854</v>
      </c>
      <c r="C41" s="6">
        <f t="shared" si="0"/>
        <v>6484</v>
      </c>
      <c r="F41" s="9">
        <v>92</v>
      </c>
      <c r="G41" s="14">
        <v>11.5</v>
      </c>
      <c r="H41" s="5">
        <v>400</v>
      </c>
      <c r="I41" s="14">
        <f t="shared" si="1"/>
        <v>34.78260869565217</v>
      </c>
    </row>
    <row r="42" spans="1:9" ht="12.75">
      <c r="A42" s="7">
        <v>37821</v>
      </c>
      <c r="B42" s="6">
        <v>99292</v>
      </c>
      <c r="C42" s="6">
        <f t="shared" si="0"/>
        <v>6922</v>
      </c>
      <c r="F42" s="9">
        <v>92</v>
      </c>
      <c r="G42" s="14">
        <v>11.5</v>
      </c>
      <c r="H42" s="5">
        <v>530</v>
      </c>
      <c r="I42" s="14">
        <f t="shared" si="1"/>
        <v>46.08695652173913</v>
      </c>
    </row>
    <row r="43" spans="1:9" ht="12.75">
      <c r="A43" s="7">
        <v>37827</v>
      </c>
      <c r="B43" s="6">
        <v>99569</v>
      </c>
      <c r="C43" s="6">
        <f t="shared" si="0"/>
        <v>7199</v>
      </c>
      <c r="F43" s="9">
        <v>92</v>
      </c>
      <c r="G43" s="14">
        <v>11.5</v>
      </c>
      <c r="H43" s="5">
        <v>270</v>
      </c>
      <c r="I43" s="14">
        <f t="shared" si="1"/>
        <v>23.47826086956522</v>
      </c>
    </row>
    <row r="44" spans="1:10" ht="12.75">
      <c r="A44" s="7">
        <v>37828</v>
      </c>
      <c r="C44" s="6" t="str">
        <f t="shared" si="0"/>
        <v> </v>
      </c>
      <c r="F44" s="9">
        <v>92</v>
      </c>
      <c r="G44" s="14">
        <v>10.9</v>
      </c>
      <c r="H44" s="5">
        <v>218</v>
      </c>
      <c r="I44" s="14">
        <f t="shared" si="1"/>
        <v>20</v>
      </c>
      <c r="J44" s="2" t="s">
        <v>36</v>
      </c>
    </row>
    <row r="45" spans="1:10" ht="12.75">
      <c r="A45" s="7">
        <v>37829</v>
      </c>
      <c r="C45" s="6" t="str">
        <f t="shared" si="0"/>
        <v> </v>
      </c>
      <c r="F45" s="9">
        <v>92</v>
      </c>
      <c r="G45" s="14">
        <v>11.1</v>
      </c>
      <c r="H45" s="5">
        <v>222</v>
      </c>
      <c r="I45" s="14">
        <f t="shared" si="1"/>
        <v>20</v>
      </c>
      <c r="J45" s="2" t="s">
        <v>37</v>
      </c>
    </row>
    <row r="46" spans="1:9" ht="12.75">
      <c r="A46" s="7">
        <v>37829</v>
      </c>
      <c r="B46" s="6">
        <v>100751</v>
      </c>
      <c r="C46" s="6">
        <f t="shared" si="0"/>
        <v>8381</v>
      </c>
      <c r="F46" s="9">
        <v>92</v>
      </c>
      <c r="G46" s="14">
        <v>11.5</v>
      </c>
      <c r="H46" s="5">
        <v>440</v>
      </c>
      <c r="I46" s="14">
        <f t="shared" si="1"/>
        <v>38.26086956521739</v>
      </c>
    </row>
    <row r="47" spans="1:10" ht="12.75">
      <c r="A47" s="7">
        <v>37840</v>
      </c>
      <c r="B47" s="6">
        <v>101142</v>
      </c>
      <c r="C47" s="6">
        <f t="shared" si="0"/>
        <v>8772</v>
      </c>
      <c r="D47" t="s">
        <v>38</v>
      </c>
      <c r="E47">
        <v>2000</v>
      </c>
      <c r="I47" s="14" t="str">
        <f t="shared" si="1"/>
        <v> </v>
      </c>
      <c r="J47" s="2" t="s">
        <v>66</v>
      </c>
    </row>
    <row r="48" spans="1:9" ht="12.75">
      <c r="A48" s="7">
        <v>37841</v>
      </c>
      <c r="B48" s="6">
        <v>101232</v>
      </c>
      <c r="C48" s="6">
        <f t="shared" si="0"/>
        <v>8862</v>
      </c>
      <c r="F48" s="9">
        <v>92</v>
      </c>
      <c r="G48" s="14">
        <v>11.5</v>
      </c>
      <c r="H48" s="5">
        <v>400</v>
      </c>
      <c r="I48" s="14">
        <f t="shared" si="1"/>
        <v>34.78260869565217</v>
      </c>
    </row>
    <row r="49" spans="1:10" ht="12.75">
      <c r="A49" s="7">
        <v>37845</v>
      </c>
      <c r="C49" s="6" t="str">
        <f t="shared" si="0"/>
        <v> </v>
      </c>
      <c r="D49" t="s">
        <v>39</v>
      </c>
      <c r="E49">
        <v>240</v>
      </c>
      <c r="I49" s="14" t="str">
        <f t="shared" si="1"/>
        <v> </v>
      </c>
      <c r="J49" s="2" t="s">
        <v>52</v>
      </c>
    </row>
    <row r="50" spans="1:9" ht="12.75">
      <c r="A50" s="7">
        <v>37846</v>
      </c>
      <c r="B50" s="6">
        <v>101614</v>
      </c>
      <c r="C50" s="6">
        <f t="shared" si="0"/>
        <v>9244</v>
      </c>
      <c r="F50" s="9">
        <v>92</v>
      </c>
      <c r="G50" s="14">
        <v>11.5</v>
      </c>
      <c r="H50" s="5">
        <v>400</v>
      </c>
      <c r="I50" s="14">
        <f t="shared" si="1"/>
        <v>34.78260869565217</v>
      </c>
    </row>
    <row r="51" spans="1:10" ht="12.75">
      <c r="A51" s="7">
        <v>37848</v>
      </c>
      <c r="B51" s="6">
        <v>101667</v>
      </c>
      <c r="C51" s="6">
        <f t="shared" si="0"/>
        <v>9297</v>
      </c>
      <c r="D51" t="s">
        <v>40</v>
      </c>
      <c r="E51">
        <v>920</v>
      </c>
      <c r="I51" s="14" t="str">
        <f t="shared" si="1"/>
        <v> </v>
      </c>
      <c r="J51" s="2" t="s">
        <v>66</v>
      </c>
    </row>
    <row r="52" spans="3:9" ht="12.75">
      <c r="C52" s="6" t="str">
        <f t="shared" si="0"/>
        <v> </v>
      </c>
      <c r="D52" t="s">
        <v>20</v>
      </c>
      <c r="E52">
        <v>190</v>
      </c>
      <c r="I52" s="14" t="str">
        <f t="shared" si="1"/>
        <v> </v>
      </c>
    </row>
    <row r="53" spans="3:9" ht="12.75">
      <c r="C53" s="6" t="str">
        <f t="shared" si="0"/>
        <v> </v>
      </c>
      <c r="D53" t="s">
        <v>16</v>
      </c>
      <c r="E53">
        <v>160</v>
      </c>
      <c r="I53" s="14" t="str">
        <f t="shared" si="1"/>
        <v> </v>
      </c>
    </row>
    <row r="54" spans="1:9" ht="12.75">
      <c r="A54" s="7">
        <v>37849</v>
      </c>
      <c r="B54" s="6">
        <v>101705</v>
      </c>
      <c r="C54" s="6">
        <f t="shared" si="0"/>
        <v>9335</v>
      </c>
      <c r="F54" s="9">
        <v>92</v>
      </c>
      <c r="G54" s="14">
        <v>11.5</v>
      </c>
      <c r="H54" s="5">
        <v>196</v>
      </c>
      <c r="I54" s="14">
        <f t="shared" si="1"/>
        <v>17.043478260869566</v>
      </c>
    </row>
    <row r="55" spans="1:10" ht="12.75">
      <c r="A55" s="7">
        <v>37850</v>
      </c>
      <c r="C55" s="6" t="str">
        <f t="shared" si="0"/>
        <v> </v>
      </c>
      <c r="F55" s="9">
        <v>92</v>
      </c>
      <c r="G55" s="14">
        <v>10.2</v>
      </c>
      <c r="H55" s="5">
        <v>408</v>
      </c>
      <c r="I55" s="14">
        <f t="shared" si="1"/>
        <v>40</v>
      </c>
      <c r="J55" s="2" t="s">
        <v>41</v>
      </c>
    </row>
    <row r="56" spans="2:9" ht="12.75">
      <c r="B56" s="6">
        <v>102628</v>
      </c>
      <c r="C56" s="6">
        <f t="shared" si="0"/>
        <v>10258</v>
      </c>
      <c r="F56" s="9">
        <v>92</v>
      </c>
      <c r="G56" s="14">
        <v>11.5</v>
      </c>
      <c r="H56" s="5">
        <v>245</v>
      </c>
      <c r="I56" s="14">
        <f t="shared" si="1"/>
        <v>21.304347826086957</v>
      </c>
    </row>
    <row r="57" spans="1:9" ht="12.75">
      <c r="A57" s="7">
        <v>37859</v>
      </c>
      <c r="B57" s="6">
        <v>103106</v>
      </c>
      <c r="C57" s="6">
        <f t="shared" si="0"/>
        <v>10736</v>
      </c>
      <c r="F57" s="9">
        <v>92</v>
      </c>
      <c r="G57" s="14">
        <v>11.5</v>
      </c>
      <c r="H57" s="5">
        <v>400</v>
      </c>
      <c r="I57" s="14">
        <f t="shared" si="1"/>
        <v>34.78260869565217</v>
      </c>
    </row>
    <row r="58" spans="1:10" ht="12.75">
      <c r="A58" s="7">
        <v>37865</v>
      </c>
      <c r="B58" s="6">
        <v>103562</v>
      </c>
      <c r="C58" s="6">
        <f t="shared" si="0"/>
        <v>11192</v>
      </c>
      <c r="D58" t="s">
        <v>42</v>
      </c>
      <c r="E58">
        <v>415</v>
      </c>
      <c r="F58" s="9">
        <v>92</v>
      </c>
      <c r="G58" s="14">
        <v>11.5</v>
      </c>
      <c r="H58" s="5">
        <v>300</v>
      </c>
      <c r="I58" s="14">
        <f t="shared" si="1"/>
        <v>26.08695652173913</v>
      </c>
      <c r="J58" s="2" t="s">
        <v>66</v>
      </c>
    </row>
    <row r="59" spans="3:10" ht="12.75">
      <c r="C59" s="6" t="str">
        <f t="shared" si="0"/>
        <v> </v>
      </c>
      <c r="D59" t="s">
        <v>46</v>
      </c>
      <c r="E59">
        <v>8600</v>
      </c>
      <c r="I59" s="14" t="str">
        <f t="shared" si="1"/>
        <v> </v>
      </c>
      <c r="J59" s="2" t="s">
        <v>68</v>
      </c>
    </row>
    <row r="60" spans="1:9" ht="12.75">
      <c r="A60" s="7">
        <v>37868</v>
      </c>
      <c r="B60" s="6">
        <v>103831</v>
      </c>
      <c r="C60" s="6">
        <f t="shared" si="0"/>
        <v>11461</v>
      </c>
      <c r="F60" s="9">
        <v>92</v>
      </c>
      <c r="G60" s="14">
        <v>11.5</v>
      </c>
      <c r="H60" s="5">
        <v>300</v>
      </c>
      <c r="I60" s="14">
        <f t="shared" si="1"/>
        <v>26.08695652173913</v>
      </c>
    </row>
    <row r="61" spans="1:9" ht="12.75">
      <c r="A61" s="7">
        <v>37870</v>
      </c>
      <c r="B61" s="6">
        <v>104221</v>
      </c>
      <c r="C61" s="6">
        <f t="shared" si="0"/>
        <v>11851</v>
      </c>
      <c r="F61" s="9">
        <v>92</v>
      </c>
      <c r="G61" s="14">
        <v>11.5</v>
      </c>
      <c r="H61" s="5">
        <v>400</v>
      </c>
      <c r="I61" s="14">
        <f t="shared" si="1"/>
        <v>34.78260869565217</v>
      </c>
    </row>
    <row r="62" spans="1:10" ht="12.75">
      <c r="A62" s="7">
        <v>37873</v>
      </c>
      <c r="D62" t="s">
        <v>56</v>
      </c>
      <c r="E62">
        <v>3346</v>
      </c>
      <c r="I62" s="14" t="str">
        <f t="shared" si="1"/>
        <v> </v>
      </c>
      <c r="J62" s="2" t="s">
        <v>69</v>
      </c>
    </row>
    <row r="63" spans="1:9" ht="12.75">
      <c r="A63" s="7">
        <v>37874</v>
      </c>
      <c r="B63" s="6">
        <v>104689</v>
      </c>
      <c r="C63" s="6">
        <f t="shared" si="0"/>
        <v>12319</v>
      </c>
      <c r="F63" s="9">
        <v>92</v>
      </c>
      <c r="G63" s="14">
        <v>11.5</v>
      </c>
      <c r="H63" s="5">
        <v>500</v>
      </c>
      <c r="I63" s="14">
        <f t="shared" si="1"/>
        <v>43.47826086956522</v>
      </c>
    </row>
    <row r="64" spans="1:10" ht="12.75">
      <c r="A64" s="7">
        <v>37875</v>
      </c>
      <c r="B64" s="6">
        <v>104900</v>
      </c>
      <c r="C64" s="6">
        <f t="shared" si="0"/>
        <v>12530</v>
      </c>
      <c r="D64" t="s">
        <v>43</v>
      </c>
      <c r="E64">
        <v>360</v>
      </c>
      <c r="I64" s="14" t="str">
        <f t="shared" si="1"/>
        <v> </v>
      </c>
      <c r="J64" s="2" t="s">
        <v>70</v>
      </c>
    </row>
    <row r="65" spans="3:10" ht="12.75">
      <c r="C65" s="6" t="str">
        <f t="shared" si="0"/>
        <v> </v>
      </c>
      <c r="D65" t="s">
        <v>44</v>
      </c>
      <c r="E65">
        <v>140</v>
      </c>
      <c r="I65" s="14" t="str">
        <f t="shared" si="1"/>
        <v> </v>
      </c>
      <c r="J65" s="2" t="s">
        <v>66</v>
      </c>
    </row>
    <row r="66" spans="1:9" ht="12.75">
      <c r="A66" s="7">
        <v>37879</v>
      </c>
      <c r="B66" s="6">
        <v>105132</v>
      </c>
      <c r="C66" s="6">
        <f t="shared" si="0"/>
        <v>12762</v>
      </c>
      <c r="F66" s="9">
        <v>92</v>
      </c>
      <c r="G66" s="14">
        <v>11.5</v>
      </c>
      <c r="H66" s="5">
        <v>400</v>
      </c>
      <c r="I66" s="14">
        <f t="shared" si="1"/>
        <v>34.78260869565217</v>
      </c>
    </row>
    <row r="67" spans="1:9" ht="12.75">
      <c r="A67" s="7">
        <v>37884</v>
      </c>
      <c r="B67" s="6">
        <v>105546</v>
      </c>
      <c r="C67" s="6">
        <f t="shared" si="0"/>
        <v>13176</v>
      </c>
      <c r="F67" s="9">
        <v>92</v>
      </c>
      <c r="G67" s="14">
        <v>11.5</v>
      </c>
      <c r="H67" s="5">
        <v>400</v>
      </c>
      <c r="I67" s="14">
        <f t="shared" si="1"/>
        <v>34.78260869565217</v>
      </c>
    </row>
    <row r="68" spans="1:9" ht="12.75">
      <c r="A68" s="7">
        <v>37891</v>
      </c>
      <c r="B68" s="6">
        <v>105944</v>
      </c>
      <c r="C68" s="6">
        <f t="shared" si="0"/>
        <v>13574</v>
      </c>
      <c r="F68" s="9">
        <v>92</v>
      </c>
      <c r="G68" s="14">
        <v>11.5</v>
      </c>
      <c r="H68" s="5">
        <v>300</v>
      </c>
      <c r="I68" s="14">
        <f aca="true" t="shared" si="2" ref="I68:I134">IF(ISBLANK(F68)," ",H68/G68)</f>
        <v>26.08695652173913</v>
      </c>
    </row>
    <row r="69" spans="1:9" ht="12.75">
      <c r="A69" s="7">
        <v>37896</v>
      </c>
      <c r="B69" s="6">
        <v>106254</v>
      </c>
      <c r="C69" s="6">
        <f t="shared" si="0"/>
        <v>13884</v>
      </c>
      <c r="F69" s="9">
        <v>92</v>
      </c>
      <c r="G69" s="14">
        <v>11.5</v>
      </c>
      <c r="H69" s="5">
        <v>300</v>
      </c>
      <c r="I69" s="14">
        <f t="shared" si="2"/>
        <v>26.08695652173913</v>
      </c>
    </row>
    <row r="70" spans="1:9" ht="12.75">
      <c r="A70" s="7">
        <v>37902</v>
      </c>
      <c r="B70" s="6">
        <v>106669</v>
      </c>
      <c r="C70" s="6">
        <f aca="true" t="shared" si="3" ref="C70:C136">IF(ISBLANK(B70)," ",B70-$B$3)</f>
        <v>14299</v>
      </c>
      <c r="F70" s="9">
        <v>92</v>
      </c>
      <c r="G70" s="14">
        <v>11.5</v>
      </c>
      <c r="H70" s="5">
        <v>300</v>
      </c>
      <c r="I70" s="14">
        <f t="shared" si="2"/>
        <v>26.08695652173913</v>
      </c>
    </row>
    <row r="71" spans="1:9" ht="12.75">
      <c r="A71" s="7">
        <v>37906</v>
      </c>
      <c r="B71" s="6">
        <v>106914</v>
      </c>
      <c r="C71" s="6">
        <f t="shared" si="3"/>
        <v>14544</v>
      </c>
      <c r="F71" s="9">
        <v>92</v>
      </c>
      <c r="G71" s="14">
        <v>11.5</v>
      </c>
      <c r="H71" s="5">
        <v>200</v>
      </c>
      <c r="I71" s="14">
        <f t="shared" si="2"/>
        <v>17.391304347826086</v>
      </c>
    </row>
    <row r="72" spans="1:9" ht="12.75">
      <c r="A72" s="7">
        <v>37907</v>
      </c>
      <c r="B72" s="6">
        <v>107049</v>
      </c>
      <c r="C72" s="6">
        <f t="shared" si="3"/>
        <v>14679</v>
      </c>
      <c r="F72" s="9">
        <v>92</v>
      </c>
      <c r="G72" s="14">
        <v>11.5</v>
      </c>
      <c r="H72" s="5">
        <v>300</v>
      </c>
      <c r="I72" s="14">
        <f t="shared" si="2"/>
        <v>26.08695652173913</v>
      </c>
    </row>
    <row r="73" spans="1:9" ht="12.75">
      <c r="A73" s="7">
        <v>37909</v>
      </c>
      <c r="B73" s="6">
        <v>107533</v>
      </c>
      <c r="C73" s="6">
        <f t="shared" si="3"/>
        <v>15163</v>
      </c>
      <c r="F73" s="9">
        <v>92</v>
      </c>
      <c r="G73" s="14">
        <v>11.5</v>
      </c>
      <c r="H73" s="5">
        <v>300</v>
      </c>
      <c r="I73" s="14">
        <f t="shared" si="2"/>
        <v>26.08695652173913</v>
      </c>
    </row>
    <row r="74" spans="1:9" ht="12.75">
      <c r="A74" s="7">
        <v>37915</v>
      </c>
      <c r="B74" s="6">
        <v>107774</v>
      </c>
      <c r="C74" s="6">
        <f t="shared" si="3"/>
        <v>15404</v>
      </c>
      <c r="F74" s="9">
        <v>92</v>
      </c>
      <c r="G74" s="14">
        <v>11.5</v>
      </c>
      <c r="H74" s="5">
        <v>300</v>
      </c>
      <c r="I74" s="14">
        <f t="shared" si="2"/>
        <v>26.08695652173913</v>
      </c>
    </row>
    <row r="75" spans="1:10" ht="12.75">
      <c r="A75" s="7">
        <v>37919</v>
      </c>
      <c r="B75" s="6">
        <v>107900</v>
      </c>
      <c r="C75" s="6">
        <f t="shared" si="3"/>
        <v>15530</v>
      </c>
      <c r="D75" t="s">
        <v>48</v>
      </c>
      <c r="E75">
        <v>475</v>
      </c>
      <c r="I75" s="14" t="str">
        <f t="shared" si="2"/>
        <v> </v>
      </c>
      <c r="J75" s="2" t="s">
        <v>68</v>
      </c>
    </row>
    <row r="76" spans="3:10" ht="12.75">
      <c r="C76" s="6" t="str">
        <f t="shared" si="3"/>
        <v> </v>
      </c>
      <c r="D76" t="s">
        <v>49</v>
      </c>
      <c r="E76">
        <v>475</v>
      </c>
      <c r="I76" s="14" t="str">
        <f t="shared" si="2"/>
        <v> </v>
      </c>
      <c r="J76" s="2" t="s">
        <v>66</v>
      </c>
    </row>
    <row r="77" spans="3:9" ht="12.75">
      <c r="C77" s="6" t="str">
        <f t="shared" si="3"/>
        <v> </v>
      </c>
      <c r="D77" t="s">
        <v>50</v>
      </c>
      <c r="E77">
        <v>625</v>
      </c>
      <c r="I77" s="14" t="str">
        <f t="shared" si="2"/>
        <v> </v>
      </c>
    </row>
    <row r="78" spans="3:9" ht="12.75">
      <c r="C78" s="6" t="str">
        <f t="shared" si="3"/>
        <v> </v>
      </c>
      <c r="D78" t="s">
        <v>51</v>
      </c>
      <c r="E78">
        <v>68</v>
      </c>
      <c r="I78" s="14" t="str">
        <f t="shared" si="2"/>
        <v> </v>
      </c>
    </row>
    <row r="79" spans="3:9" ht="12.75">
      <c r="C79" s="6" t="str">
        <f t="shared" si="3"/>
        <v> </v>
      </c>
      <c r="D79" t="s">
        <v>83</v>
      </c>
      <c r="E79">
        <v>60</v>
      </c>
      <c r="I79" s="14" t="str">
        <f t="shared" si="2"/>
        <v> </v>
      </c>
    </row>
    <row r="80" spans="1:9" ht="12.75">
      <c r="A80" s="7">
        <v>37921</v>
      </c>
      <c r="B80" s="6">
        <v>108077</v>
      </c>
      <c r="C80" s="6">
        <f t="shared" si="3"/>
        <v>15707</v>
      </c>
      <c r="F80" s="9">
        <v>92</v>
      </c>
      <c r="G80" s="14">
        <v>11.5</v>
      </c>
      <c r="H80" s="5">
        <v>200</v>
      </c>
      <c r="I80" s="14">
        <f t="shared" si="2"/>
        <v>17.391304347826086</v>
      </c>
    </row>
    <row r="81" spans="1:9" ht="12.75">
      <c r="A81" s="7">
        <v>37927</v>
      </c>
      <c r="B81" s="6">
        <v>108256</v>
      </c>
      <c r="C81" s="6">
        <f t="shared" si="3"/>
        <v>15886</v>
      </c>
      <c r="F81" s="9">
        <v>92</v>
      </c>
      <c r="G81" s="14">
        <v>11.5</v>
      </c>
      <c r="H81" s="5">
        <v>200</v>
      </c>
      <c r="I81" s="14">
        <f t="shared" si="2"/>
        <v>17.391304347826086</v>
      </c>
    </row>
    <row r="82" spans="1:9" ht="12.75">
      <c r="A82" s="7">
        <v>37933</v>
      </c>
      <c r="B82" s="6">
        <v>108497</v>
      </c>
      <c r="C82" s="6">
        <f t="shared" si="3"/>
        <v>16127</v>
      </c>
      <c r="F82" s="9">
        <v>92</v>
      </c>
      <c r="G82" s="14">
        <v>11.5</v>
      </c>
      <c r="H82" s="5">
        <v>400</v>
      </c>
      <c r="I82" s="14">
        <f t="shared" si="2"/>
        <v>34.78260869565217</v>
      </c>
    </row>
    <row r="83" spans="1:9" ht="12.75">
      <c r="A83" s="7">
        <v>37941</v>
      </c>
      <c r="B83" s="6">
        <v>108844</v>
      </c>
      <c r="C83" s="6">
        <f t="shared" si="3"/>
        <v>16474</v>
      </c>
      <c r="F83" s="9">
        <v>92</v>
      </c>
      <c r="G83" s="14">
        <v>11.5</v>
      </c>
      <c r="H83" s="5">
        <v>300</v>
      </c>
      <c r="I83" s="14">
        <f t="shared" si="2"/>
        <v>26.08695652173913</v>
      </c>
    </row>
    <row r="84" spans="1:9" ht="12.75">
      <c r="A84" s="7">
        <v>37946</v>
      </c>
      <c r="B84" s="6">
        <v>109091</v>
      </c>
      <c r="C84" s="6">
        <f t="shared" si="3"/>
        <v>16721</v>
      </c>
      <c r="F84" s="9">
        <v>92</v>
      </c>
      <c r="G84" s="14">
        <v>11.5</v>
      </c>
      <c r="H84" s="5">
        <v>200</v>
      </c>
      <c r="I84" s="14">
        <f t="shared" si="2"/>
        <v>17.391304347826086</v>
      </c>
    </row>
    <row r="85" spans="1:10" ht="12.75">
      <c r="A85" s="7">
        <v>37954</v>
      </c>
      <c r="D85" t="s">
        <v>50</v>
      </c>
      <c r="E85">
        <v>172</v>
      </c>
      <c r="I85" s="14" t="str">
        <f t="shared" si="2"/>
        <v> </v>
      </c>
      <c r="J85" s="2" t="s">
        <v>52</v>
      </c>
    </row>
    <row r="86" spans="1:9" ht="12.75">
      <c r="A86" s="7">
        <v>37956</v>
      </c>
      <c r="B86" s="6">
        <v>109274</v>
      </c>
      <c r="C86" s="6">
        <f t="shared" si="3"/>
        <v>16904</v>
      </c>
      <c r="F86" s="9">
        <v>92</v>
      </c>
      <c r="G86" s="14">
        <v>11.5</v>
      </c>
      <c r="H86" s="5">
        <v>300</v>
      </c>
      <c r="I86" s="14">
        <f t="shared" si="2"/>
        <v>26.08695652173913</v>
      </c>
    </row>
    <row r="87" spans="1:9" ht="12.75">
      <c r="A87" s="7">
        <v>37961</v>
      </c>
      <c r="B87" s="6">
        <v>109549</v>
      </c>
      <c r="C87" s="6">
        <f t="shared" si="3"/>
        <v>17179</v>
      </c>
      <c r="F87" s="9">
        <v>92</v>
      </c>
      <c r="G87" s="14">
        <v>11.5</v>
      </c>
      <c r="H87" s="5">
        <v>200</v>
      </c>
      <c r="I87" s="14">
        <f t="shared" si="2"/>
        <v>17.391304347826086</v>
      </c>
    </row>
    <row r="88" spans="1:9" ht="12.75">
      <c r="A88" s="7">
        <v>37966</v>
      </c>
      <c r="B88" s="6">
        <v>109792</v>
      </c>
      <c r="C88" s="6">
        <f t="shared" si="3"/>
        <v>17422</v>
      </c>
      <c r="F88" s="9">
        <v>92</v>
      </c>
      <c r="G88" s="14">
        <v>11.5</v>
      </c>
      <c r="H88" s="5">
        <v>300</v>
      </c>
      <c r="I88" s="14">
        <f t="shared" si="2"/>
        <v>26.08695652173913</v>
      </c>
    </row>
    <row r="89" spans="1:9" ht="12.75">
      <c r="A89" s="7">
        <v>37970</v>
      </c>
      <c r="B89" s="6">
        <v>110020</v>
      </c>
      <c r="C89" s="6">
        <f t="shared" si="3"/>
        <v>17650</v>
      </c>
      <c r="F89" s="9">
        <v>92</v>
      </c>
      <c r="G89" s="14">
        <v>11.5</v>
      </c>
      <c r="H89" s="5">
        <v>200</v>
      </c>
      <c r="I89" s="14">
        <f t="shared" si="2"/>
        <v>17.391304347826086</v>
      </c>
    </row>
    <row r="90" spans="1:9" ht="12.75">
      <c r="A90" s="7">
        <v>37974</v>
      </c>
      <c r="B90" s="6">
        <v>110211</v>
      </c>
      <c r="C90" s="6">
        <f t="shared" si="3"/>
        <v>17841</v>
      </c>
      <c r="F90" s="9">
        <v>92</v>
      </c>
      <c r="G90" s="14">
        <v>11.5</v>
      </c>
      <c r="H90" s="5">
        <v>200</v>
      </c>
      <c r="I90" s="14">
        <f t="shared" si="2"/>
        <v>17.391304347826086</v>
      </c>
    </row>
    <row r="91" spans="1:10" ht="12.75">
      <c r="A91" s="7">
        <v>37975</v>
      </c>
      <c r="B91" s="6">
        <v>110270</v>
      </c>
      <c r="C91" s="6">
        <f t="shared" si="3"/>
        <v>17900</v>
      </c>
      <c r="D91" t="s">
        <v>53</v>
      </c>
      <c r="E91">
        <v>1280</v>
      </c>
      <c r="I91" s="14" t="str">
        <f t="shared" si="2"/>
        <v> </v>
      </c>
      <c r="J91" s="2" t="s">
        <v>66</v>
      </c>
    </row>
    <row r="92" spans="4:9" ht="12.75">
      <c r="D92" t="s">
        <v>20</v>
      </c>
      <c r="E92">
        <v>190</v>
      </c>
      <c r="I92" s="14" t="str">
        <f t="shared" si="2"/>
        <v> </v>
      </c>
    </row>
    <row r="93" spans="4:9" ht="12.75">
      <c r="D93" t="s">
        <v>16</v>
      </c>
      <c r="E93">
        <v>150</v>
      </c>
      <c r="I93" s="14" t="str">
        <f t="shared" si="2"/>
        <v> </v>
      </c>
    </row>
    <row r="94" spans="1:9" ht="12.75">
      <c r="A94" s="7">
        <v>37977</v>
      </c>
      <c r="B94" s="6">
        <v>110447</v>
      </c>
      <c r="C94" s="6">
        <f t="shared" si="3"/>
        <v>18077</v>
      </c>
      <c r="F94" s="9">
        <v>92</v>
      </c>
      <c r="G94" s="14">
        <v>11.5</v>
      </c>
      <c r="H94" s="5">
        <v>300</v>
      </c>
      <c r="I94" s="14">
        <f t="shared" si="2"/>
        <v>26.08695652173913</v>
      </c>
    </row>
    <row r="95" spans="1:9" ht="12.75">
      <c r="A95" s="7">
        <v>37985</v>
      </c>
      <c r="B95" s="6">
        <v>110729</v>
      </c>
      <c r="C95" s="6">
        <f t="shared" si="3"/>
        <v>18359</v>
      </c>
      <c r="F95" s="9">
        <v>92</v>
      </c>
      <c r="G95" s="14">
        <v>11.5</v>
      </c>
      <c r="H95" s="5">
        <v>300</v>
      </c>
      <c r="I95" s="14">
        <f t="shared" si="2"/>
        <v>26.08695652173913</v>
      </c>
    </row>
    <row r="96" spans="1:9" ht="12.75">
      <c r="A96" s="7">
        <v>37990</v>
      </c>
      <c r="B96" s="6">
        <v>111062</v>
      </c>
      <c r="C96" s="6">
        <f t="shared" si="3"/>
        <v>18692</v>
      </c>
      <c r="F96" s="9">
        <v>92</v>
      </c>
      <c r="G96" s="14">
        <v>11.5</v>
      </c>
      <c r="H96" s="5">
        <v>300</v>
      </c>
      <c r="I96" s="14">
        <f t="shared" si="2"/>
        <v>26.08695652173913</v>
      </c>
    </row>
    <row r="97" spans="1:9" ht="12.75">
      <c r="A97" s="7">
        <v>37995</v>
      </c>
      <c r="B97" s="6">
        <v>111307</v>
      </c>
      <c r="C97" s="6">
        <f t="shared" si="3"/>
        <v>18937</v>
      </c>
      <c r="F97" s="9">
        <v>92</v>
      </c>
      <c r="G97" s="14">
        <v>11.5</v>
      </c>
      <c r="H97" s="5">
        <v>350</v>
      </c>
      <c r="I97" s="14">
        <f t="shared" si="2"/>
        <v>30.434782608695652</v>
      </c>
    </row>
    <row r="98" spans="1:9" ht="12.75">
      <c r="A98" s="7">
        <v>37996</v>
      </c>
      <c r="B98" s="6">
        <v>111465</v>
      </c>
      <c r="C98" s="6">
        <f t="shared" si="3"/>
        <v>19095</v>
      </c>
      <c r="F98" s="9">
        <v>92</v>
      </c>
      <c r="G98" s="14">
        <v>11.5</v>
      </c>
      <c r="H98" s="5">
        <v>160</v>
      </c>
      <c r="I98" s="14">
        <f t="shared" si="2"/>
        <v>13.91304347826087</v>
      </c>
    </row>
    <row r="99" spans="1:9" ht="12.75">
      <c r="A99" s="7">
        <v>37999</v>
      </c>
      <c r="B99" s="6">
        <v>111866</v>
      </c>
      <c r="C99" s="6">
        <f t="shared" si="3"/>
        <v>19496</v>
      </c>
      <c r="F99" s="9">
        <v>92</v>
      </c>
      <c r="G99" s="14">
        <v>11.5</v>
      </c>
      <c r="H99" s="5">
        <v>200</v>
      </c>
      <c r="I99" s="14">
        <f t="shared" si="2"/>
        <v>17.391304347826086</v>
      </c>
    </row>
    <row r="100" spans="1:9" ht="12.75">
      <c r="A100" s="7">
        <v>38003</v>
      </c>
      <c r="B100" s="6">
        <v>112069</v>
      </c>
      <c r="C100" s="6">
        <f t="shared" si="3"/>
        <v>19699</v>
      </c>
      <c r="F100" s="9">
        <v>92</v>
      </c>
      <c r="G100" s="14">
        <v>11.5</v>
      </c>
      <c r="H100" s="5">
        <v>300</v>
      </c>
      <c r="I100" s="14">
        <f t="shared" si="2"/>
        <v>26.08695652173913</v>
      </c>
    </row>
    <row r="101" spans="1:9" ht="12.75">
      <c r="A101" s="7">
        <v>38007</v>
      </c>
      <c r="B101" s="6">
        <v>112391</v>
      </c>
      <c r="C101" s="6">
        <f t="shared" si="3"/>
        <v>20021</v>
      </c>
      <c r="F101" s="9">
        <v>92</v>
      </c>
      <c r="G101" s="14">
        <v>11.5</v>
      </c>
      <c r="H101" s="5">
        <v>430</v>
      </c>
      <c r="I101" s="14">
        <f t="shared" si="2"/>
        <v>37.391304347826086</v>
      </c>
    </row>
    <row r="102" spans="1:9" ht="12.75">
      <c r="A102" s="7">
        <v>38010</v>
      </c>
      <c r="B102" s="6">
        <v>112827</v>
      </c>
      <c r="C102" s="6">
        <f t="shared" si="3"/>
        <v>20457</v>
      </c>
      <c r="F102" s="9">
        <v>92</v>
      </c>
      <c r="G102" s="14">
        <v>11.5</v>
      </c>
      <c r="H102" s="5">
        <v>300</v>
      </c>
      <c r="I102" s="14">
        <f t="shared" si="2"/>
        <v>26.08695652173913</v>
      </c>
    </row>
    <row r="103" spans="1:9" ht="12.75">
      <c r="A103" s="7">
        <v>38015</v>
      </c>
      <c r="B103" s="6">
        <v>113144</v>
      </c>
      <c r="C103" s="6">
        <f t="shared" si="3"/>
        <v>20774</v>
      </c>
      <c r="F103" s="9">
        <v>92</v>
      </c>
      <c r="G103" s="14">
        <v>11.5</v>
      </c>
      <c r="H103" s="5">
        <v>400</v>
      </c>
      <c r="I103" s="14">
        <f t="shared" si="2"/>
        <v>34.78260869565217</v>
      </c>
    </row>
    <row r="104" spans="1:10" ht="12.75">
      <c r="A104" s="7">
        <v>38017</v>
      </c>
      <c r="B104" s="6">
        <v>113200</v>
      </c>
      <c r="C104" s="6">
        <f t="shared" si="3"/>
        <v>20830</v>
      </c>
      <c r="D104" t="s">
        <v>78</v>
      </c>
      <c r="E104">
        <v>1162</v>
      </c>
      <c r="J104" s="2" t="s">
        <v>79</v>
      </c>
    </row>
    <row r="105" spans="4:5" ht="12.75">
      <c r="D105" t="s">
        <v>80</v>
      </c>
      <c r="E105">
        <v>114</v>
      </c>
    </row>
    <row r="106" spans="4:10" ht="12.75">
      <c r="D106" t="s">
        <v>81</v>
      </c>
      <c r="E106">
        <v>750</v>
      </c>
      <c r="J106" s="2" t="s">
        <v>82</v>
      </c>
    </row>
    <row r="107" spans="1:9" ht="12.75">
      <c r="A107" s="7">
        <v>38023</v>
      </c>
      <c r="B107" s="6">
        <v>113520</v>
      </c>
      <c r="C107" s="6">
        <f t="shared" si="3"/>
        <v>21150</v>
      </c>
      <c r="F107" s="9">
        <v>92</v>
      </c>
      <c r="G107" s="14">
        <v>11.5</v>
      </c>
      <c r="H107" s="5">
        <v>400</v>
      </c>
      <c r="I107" s="14">
        <f t="shared" si="2"/>
        <v>34.78260869565217</v>
      </c>
    </row>
    <row r="108" spans="1:9" ht="12.75">
      <c r="A108" s="7">
        <v>38028</v>
      </c>
      <c r="B108" s="6">
        <v>113798</v>
      </c>
      <c r="C108" s="6">
        <f t="shared" si="3"/>
        <v>21428</v>
      </c>
      <c r="F108" s="9">
        <v>92</v>
      </c>
      <c r="G108" s="14">
        <v>11.5</v>
      </c>
      <c r="H108" s="5">
        <v>200</v>
      </c>
      <c r="I108" s="14">
        <f t="shared" si="2"/>
        <v>17.391304347826086</v>
      </c>
    </row>
    <row r="109" spans="1:9" ht="12.75">
      <c r="A109" s="7">
        <v>38031</v>
      </c>
      <c r="B109" s="6">
        <v>113983</v>
      </c>
      <c r="C109" s="6">
        <f t="shared" si="3"/>
        <v>21613</v>
      </c>
      <c r="F109" s="9">
        <v>92</v>
      </c>
      <c r="G109" s="14">
        <v>11.5</v>
      </c>
      <c r="H109" s="5">
        <v>200</v>
      </c>
      <c r="I109" s="14">
        <f t="shared" si="2"/>
        <v>17.391304347826086</v>
      </c>
    </row>
    <row r="110" spans="1:9" ht="12.75">
      <c r="A110" s="7">
        <v>38039</v>
      </c>
      <c r="B110" s="6">
        <v>114233</v>
      </c>
      <c r="C110" s="6">
        <f t="shared" si="3"/>
        <v>21863</v>
      </c>
      <c r="F110" s="9">
        <v>92</v>
      </c>
      <c r="G110" s="14">
        <v>11.5</v>
      </c>
      <c r="H110" s="5">
        <v>300</v>
      </c>
      <c r="I110" s="14">
        <f t="shared" si="2"/>
        <v>26.08695652173913</v>
      </c>
    </row>
    <row r="111" spans="1:9" ht="12.75">
      <c r="A111" s="7">
        <v>38044</v>
      </c>
      <c r="B111" s="6">
        <v>114393</v>
      </c>
      <c r="C111" s="6">
        <f t="shared" si="3"/>
        <v>22023</v>
      </c>
      <c r="F111" s="9">
        <v>92</v>
      </c>
      <c r="G111" s="14">
        <v>11.5</v>
      </c>
      <c r="H111" s="5">
        <v>270</v>
      </c>
      <c r="I111" s="14">
        <f t="shared" si="2"/>
        <v>23.47826086956522</v>
      </c>
    </row>
    <row r="112" spans="1:9" ht="12.75">
      <c r="A112" s="7">
        <v>38047</v>
      </c>
      <c r="B112" s="6">
        <v>114836</v>
      </c>
      <c r="C112" s="6">
        <f t="shared" si="3"/>
        <v>22466</v>
      </c>
      <c r="F112" s="9">
        <v>92</v>
      </c>
      <c r="G112" s="14">
        <v>11.5</v>
      </c>
      <c r="H112" s="5">
        <v>300</v>
      </c>
      <c r="I112" s="14">
        <f t="shared" si="2"/>
        <v>26.08695652173913</v>
      </c>
    </row>
    <row r="113" spans="1:10" ht="12.75">
      <c r="A113" s="7">
        <v>38050</v>
      </c>
      <c r="B113" s="6">
        <v>115000</v>
      </c>
      <c r="C113" s="6">
        <f t="shared" si="3"/>
        <v>22630</v>
      </c>
      <c r="D113" t="s">
        <v>58</v>
      </c>
      <c r="E113">
        <v>4980</v>
      </c>
      <c r="I113" s="14" t="str">
        <f t="shared" si="2"/>
        <v> </v>
      </c>
      <c r="J113" s="2" t="s">
        <v>71</v>
      </c>
    </row>
    <row r="114" spans="3:10" ht="12.75">
      <c r="C114" s="6" t="str">
        <f t="shared" si="3"/>
        <v> </v>
      </c>
      <c r="D114" t="s">
        <v>59</v>
      </c>
      <c r="E114">
        <v>500</v>
      </c>
      <c r="I114" s="14" t="str">
        <f t="shared" si="2"/>
        <v> </v>
      </c>
      <c r="J114" s="2" t="s">
        <v>62</v>
      </c>
    </row>
    <row r="115" spans="3:10" ht="12.75">
      <c r="C115" s="6" t="str">
        <f t="shared" si="3"/>
        <v> </v>
      </c>
      <c r="D115" t="s">
        <v>60</v>
      </c>
      <c r="E115">
        <v>360</v>
      </c>
      <c r="I115" s="14" t="str">
        <f t="shared" si="2"/>
        <v> </v>
      </c>
      <c r="J115" s="2" t="s">
        <v>63</v>
      </c>
    </row>
    <row r="116" spans="3:10" ht="12.75">
      <c r="C116" s="6" t="str">
        <f t="shared" si="3"/>
        <v> </v>
      </c>
      <c r="D116" t="s">
        <v>61</v>
      </c>
      <c r="E116">
        <v>740</v>
      </c>
      <c r="I116" s="14" t="str">
        <f t="shared" si="2"/>
        <v> </v>
      </c>
      <c r="J116" s="2" t="s">
        <v>64</v>
      </c>
    </row>
    <row r="117" spans="1:9" ht="12.75">
      <c r="A117" s="7">
        <v>38052</v>
      </c>
      <c r="B117" s="6">
        <v>115114</v>
      </c>
      <c r="C117" s="6">
        <f t="shared" si="3"/>
        <v>22744</v>
      </c>
      <c r="F117" s="9">
        <v>92</v>
      </c>
      <c r="G117" s="14">
        <v>11.5</v>
      </c>
      <c r="H117" s="5">
        <v>200</v>
      </c>
      <c r="I117" s="14">
        <f t="shared" si="2"/>
        <v>17.391304347826086</v>
      </c>
    </row>
    <row r="118" spans="1:9" ht="12.75">
      <c r="A118" s="7">
        <v>38058</v>
      </c>
      <c r="B118" s="6">
        <v>115334</v>
      </c>
      <c r="C118" s="6">
        <f t="shared" si="3"/>
        <v>22964</v>
      </c>
      <c r="F118" s="9">
        <v>92</v>
      </c>
      <c r="G118" s="14">
        <v>11.5</v>
      </c>
      <c r="H118" s="5">
        <v>300</v>
      </c>
      <c r="I118" s="14">
        <f t="shared" si="2"/>
        <v>26.08695652173913</v>
      </c>
    </row>
    <row r="119" spans="1:9" ht="12.75">
      <c r="A119" s="7">
        <v>38064</v>
      </c>
      <c r="B119" s="6">
        <v>115652</v>
      </c>
      <c r="C119" s="6">
        <f t="shared" si="3"/>
        <v>23282</v>
      </c>
      <c r="F119" s="9">
        <v>92</v>
      </c>
      <c r="G119" s="14">
        <v>11.8</v>
      </c>
      <c r="H119" s="5">
        <v>300</v>
      </c>
      <c r="I119" s="14">
        <f t="shared" si="2"/>
        <v>25.423728813559322</v>
      </c>
    </row>
    <row r="120" spans="1:9" ht="12.75">
      <c r="A120" s="7">
        <v>38066</v>
      </c>
      <c r="B120" s="6">
        <v>115792</v>
      </c>
      <c r="C120" s="6">
        <f t="shared" si="3"/>
        <v>23422</v>
      </c>
      <c r="F120" s="9">
        <v>92</v>
      </c>
      <c r="G120" s="14">
        <v>11.8</v>
      </c>
      <c r="H120" s="5">
        <v>270</v>
      </c>
      <c r="I120" s="14">
        <f t="shared" si="2"/>
        <v>22.881355932203387</v>
      </c>
    </row>
    <row r="121" spans="1:9" ht="12.75">
      <c r="A121" s="7">
        <v>38068</v>
      </c>
      <c r="B121" s="6">
        <v>116301</v>
      </c>
      <c r="C121" s="6">
        <f t="shared" si="3"/>
        <v>23931</v>
      </c>
      <c r="F121" s="9">
        <v>92</v>
      </c>
      <c r="G121" s="14">
        <v>11.8</v>
      </c>
      <c r="H121" s="5">
        <v>400</v>
      </c>
      <c r="I121" s="14">
        <f t="shared" si="2"/>
        <v>33.89830508474576</v>
      </c>
    </row>
    <row r="122" spans="1:9" ht="12.75">
      <c r="A122" s="7">
        <v>38073</v>
      </c>
      <c r="B122" s="6">
        <v>116494</v>
      </c>
      <c r="C122" s="6">
        <f t="shared" si="3"/>
        <v>24124</v>
      </c>
      <c r="F122" s="9">
        <v>92</v>
      </c>
      <c r="G122" s="14">
        <v>11.8</v>
      </c>
      <c r="H122" s="5">
        <v>300</v>
      </c>
      <c r="I122" s="14">
        <f t="shared" si="2"/>
        <v>25.423728813559322</v>
      </c>
    </row>
    <row r="123" spans="1:9" ht="12.75">
      <c r="A123" s="7">
        <v>38077</v>
      </c>
      <c r="B123" s="6">
        <v>117037</v>
      </c>
      <c r="C123" s="6">
        <f t="shared" si="3"/>
        <v>24667</v>
      </c>
      <c r="F123" s="9">
        <v>92</v>
      </c>
      <c r="G123" s="14">
        <v>11.8</v>
      </c>
      <c r="H123" s="5">
        <v>400</v>
      </c>
      <c r="I123" s="14">
        <f t="shared" si="2"/>
        <v>33.89830508474576</v>
      </c>
    </row>
    <row r="124" spans="1:9" ht="12.75">
      <c r="A124" s="7">
        <v>38079</v>
      </c>
      <c r="B124" s="6">
        <v>117176</v>
      </c>
      <c r="C124" s="6">
        <f t="shared" si="3"/>
        <v>24806</v>
      </c>
      <c r="F124" s="9">
        <v>92</v>
      </c>
      <c r="G124" s="14">
        <v>11.8</v>
      </c>
      <c r="H124" s="5">
        <v>280</v>
      </c>
      <c r="I124" s="14">
        <f t="shared" si="2"/>
        <v>23.72881355932203</v>
      </c>
    </row>
    <row r="125" spans="3:10" ht="12.75">
      <c r="C125" s="6" t="str">
        <f t="shared" si="3"/>
        <v> </v>
      </c>
      <c r="F125" s="9">
        <v>92</v>
      </c>
      <c r="G125" s="14">
        <v>10.8</v>
      </c>
      <c r="H125" s="5">
        <v>200</v>
      </c>
      <c r="I125" s="14">
        <f t="shared" si="2"/>
        <v>18.51851851851852</v>
      </c>
      <c r="J125" s="2" t="s">
        <v>72</v>
      </c>
    </row>
    <row r="126" spans="1:9" ht="12.75">
      <c r="A126" s="7">
        <v>38085</v>
      </c>
      <c r="B126" s="6">
        <v>117857</v>
      </c>
      <c r="C126" s="6">
        <f t="shared" si="3"/>
        <v>25487</v>
      </c>
      <c r="F126" s="9">
        <v>92</v>
      </c>
      <c r="G126" s="14">
        <v>11.8</v>
      </c>
      <c r="H126" s="5">
        <v>300</v>
      </c>
      <c r="I126" s="14">
        <f t="shared" si="2"/>
        <v>25.423728813559322</v>
      </c>
    </row>
    <row r="127" spans="1:9" ht="12.75">
      <c r="A127" s="7">
        <v>38091</v>
      </c>
      <c r="B127" s="6">
        <v>118126</v>
      </c>
      <c r="C127" s="6">
        <f t="shared" si="3"/>
        <v>25756</v>
      </c>
      <c r="F127" s="9">
        <v>92</v>
      </c>
      <c r="G127" s="14">
        <v>11.8</v>
      </c>
      <c r="H127" s="5">
        <v>200</v>
      </c>
      <c r="I127" s="14">
        <f t="shared" si="2"/>
        <v>16.94915254237288</v>
      </c>
    </row>
    <row r="128" spans="1:9" ht="12.75">
      <c r="A128" s="7">
        <v>38094</v>
      </c>
      <c r="B128" s="6">
        <v>118261</v>
      </c>
      <c r="C128" s="6">
        <f t="shared" si="3"/>
        <v>25891</v>
      </c>
      <c r="F128" s="9">
        <v>92</v>
      </c>
      <c r="G128" s="14">
        <v>11.8</v>
      </c>
      <c r="H128" s="5">
        <v>200</v>
      </c>
      <c r="I128" s="14">
        <f t="shared" si="2"/>
        <v>16.94915254237288</v>
      </c>
    </row>
    <row r="129" spans="1:9" ht="12.75">
      <c r="A129" s="7">
        <v>38097</v>
      </c>
      <c r="B129" s="6">
        <v>118485</v>
      </c>
      <c r="C129" s="6">
        <f t="shared" si="3"/>
        <v>26115</v>
      </c>
      <c r="F129" s="9">
        <v>92</v>
      </c>
      <c r="G129" s="14">
        <v>11.8</v>
      </c>
      <c r="H129" s="5">
        <v>200</v>
      </c>
      <c r="I129" s="14">
        <f t="shared" si="2"/>
        <v>16.94915254237288</v>
      </c>
    </row>
    <row r="130" spans="1:9" ht="12.75">
      <c r="A130" s="7">
        <v>38101</v>
      </c>
      <c r="B130" s="6">
        <v>118710</v>
      </c>
      <c r="C130" s="6">
        <f t="shared" si="3"/>
        <v>26340</v>
      </c>
      <c r="F130" s="9">
        <v>92</v>
      </c>
      <c r="G130" s="14">
        <v>11.5</v>
      </c>
      <c r="H130" s="5">
        <v>200</v>
      </c>
      <c r="I130" s="14">
        <f t="shared" si="2"/>
        <v>17.391304347826086</v>
      </c>
    </row>
    <row r="131" spans="1:9" ht="12.75">
      <c r="A131" s="7">
        <v>38102</v>
      </c>
      <c r="B131" s="6">
        <v>118824</v>
      </c>
      <c r="C131" s="6">
        <f t="shared" si="3"/>
        <v>26454</v>
      </c>
      <c r="F131" s="9">
        <v>92</v>
      </c>
      <c r="G131" s="14">
        <v>11.8</v>
      </c>
      <c r="H131" s="5">
        <v>200</v>
      </c>
      <c r="I131" s="14">
        <f t="shared" si="2"/>
        <v>16.94915254237288</v>
      </c>
    </row>
    <row r="132" spans="1:9" ht="12.75">
      <c r="A132" s="7">
        <v>38108</v>
      </c>
      <c r="B132" s="6">
        <v>119160</v>
      </c>
      <c r="C132" s="6">
        <f t="shared" si="3"/>
        <v>26790</v>
      </c>
      <c r="F132" s="9">
        <v>92</v>
      </c>
      <c r="G132" s="14">
        <v>11.8</v>
      </c>
      <c r="H132" s="5">
        <v>300</v>
      </c>
      <c r="I132" s="14">
        <f t="shared" si="2"/>
        <v>25.423728813559322</v>
      </c>
    </row>
    <row r="133" spans="1:9" ht="12.75">
      <c r="A133" s="7">
        <v>38111</v>
      </c>
      <c r="B133" s="6">
        <v>119585</v>
      </c>
      <c r="C133" s="6">
        <f t="shared" si="3"/>
        <v>27215</v>
      </c>
      <c r="F133" s="9">
        <v>92</v>
      </c>
      <c r="G133" s="14">
        <v>12.3</v>
      </c>
      <c r="H133" s="5">
        <v>400</v>
      </c>
      <c r="I133" s="14">
        <f t="shared" si="2"/>
        <v>32.52032520325203</v>
      </c>
    </row>
    <row r="134" spans="1:9" ht="12.75">
      <c r="A134" s="7">
        <v>38115</v>
      </c>
      <c r="B134" s="6">
        <v>119856</v>
      </c>
      <c r="C134" s="6">
        <f t="shared" si="3"/>
        <v>27486</v>
      </c>
      <c r="F134" s="9">
        <v>92</v>
      </c>
      <c r="G134" s="14">
        <v>12.3</v>
      </c>
      <c r="H134" s="5">
        <v>300</v>
      </c>
      <c r="I134" s="14">
        <f t="shared" si="2"/>
        <v>24.390243902439025</v>
      </c>
    </row>
    <row r="135" spans="1:9" ht="12.75">
      <c r="A135" s="7">
        <v>38119</v>
      </c>
      <c r="B135" s="6">
        <v>120211</v>
      </c>
      <c r="C135" s="6">
        <f t="shared" si="3"/>
        <v>27841</v>
      </c>
      <c r="F135" s="9">
        <v>92</v>
      </c>
      <c r="G135" s="14">
        <v>12.3</v>
      </c>
      <c r="H135" s="5">
        <v>300</v>
      </c>
      <c r="I135" s="14">
        <f aca="true" t="shared" si="4" ref="I135:I198">IF(ISBLANK(F135)," ",H135/G135)</f>
        <v>24.390243902439025</v>
      </c>
    </row>
    <row r="136" spans="1:9" ht="12.75">
      <c r="A136" s="7">
        <v>38124</v>
      </c>
      <c r="B136" s="6">
        <v>120433</v>
      </c>
      <c r="C136" s="6">
        <f t="shared" si="3"/>
        <v>28063</v>
      </c>
      <c r="F136" s="9">
        <v>92</v>
      </c>
      <c r="G136" s="14">
        <v>12.3</v>
      </c>
      <c r="H136" s="5">
        <v>200</v>
      </c>
      <c r="I136" s="14">
        <f t="shared" si="4"/>
        <v>16.260162601626014</v>
      </c>
    </row>
    <row r="137" spans="1:10" ht="12.75">
      <c r="A137" s="7">
        <v>38126</v>
      </c>
      <c r="B137" s="6">
        <v>120550</v>
      </c>
      <c r="C137" s="6">
        <f aca="true" t="shared" si="5" ref="C137:C200">IF(ISBLANK(B137)," ",B137-$B$3)</f>
        <v>28180</v>
      </c>
      <c r="D137" t="s">
        <v>73</v>
      </c>
      <c r="E137">
        <v>870</v>
      </c>
      <c r="I137" s="14" t="str">
        <f t="shared" si="4"/>
        <v> </v>
      </c>
      <c r="J137" s="2" t="s">
        <v>66</v>
      </c>
    </row>
    <row r="138" spans="3:9" ht="12.75">
      <c r="C138" s="6" t="str">
        <f t="shared" si="5"/>
        <v> </v>
      </c>
      <c r="D138" t="s">
        <v>74</v>
      </c>
      <c r="E138">
        <v>160</v>
      </c>
      <c r="I138" s="14" t="str">
        <f t="shared" si="4"/>
        <v> </v>
      </c>
    </row>
    <row r="139" spans="3:9" ht="12.75">
      <c r="C139" s="6" t="str">
        <f t="shared" si="5"/>
        <v> </v>
      </c>
      <c r="D139" t="s">
        <v>16</v>
      </c>
      <c r="E139">
        <v>150</v>
      </c>
      <c r="I139" s="14" t="str">
        <f t="shared" si="4"/>
        <v> </v>
      </c>
    </row>
    <row r="140" spans="1:9" ht="12.75">
      <c r="A140" s="7">
        <v>38128</v>
      </c>
      <c r="B140" s="6">
        <v>120692</v>
      </c>
      <c r="C140" s="6">
        <f t="shared" si="5"/>
        <v>28322</v>
      </c>
      <c r="F140" s="9">
        <v>92</v>
      </c>
      <c r="G140" s="14">
        <v>12.3</v>
      </c>
      <c r="H140" s="5">
        <v>400</v>
      </c>
      <c r="I140" s="14">
        <f t="shared" si="4"/>
        <v>32.52032520325203</v>
      </c>
    </row>
    <row r="141" spans="1:9" ht="12.75">
      <c r="A141" s="7">
        <v>38133</v>
      </c>
      <c r="B141" s="6">
        <v>120995</v>
      </c>
      <c r="C141" s="6">
        <f t="shared" si="5"/>
        <v>28625</v>
      </c>
      <c r="F141" s="9">
        <v>92</v>
      </c>
      <c r="G141" s="14">
        <v>12.3</v>
      </c>
      <c r="H141" s="5">
        <v>300</v>
      </c>
      <c r="I141" s="14">
        <f t="shared" si="4"/>
        <v>24.390243902439025</v>
      </c>
    </row>
    <row r="142" spans="1:9" ht="12.75">
      <c r="A142" s="7">
        <v>38141</v>
      </c>
      <c r="B142" s="6">
        <v>121304</v>
      </c>
      <c r="C142" s="6">
        <f t="shared" si="5"/>
        <v>28934</v>
      </c>
      <c r="F142" s="9">
        <v>92</v>
      </c>
      <c r="G142" s="14">
        <v>12.8</v>
      </c>
      <c r="H142" s="5">
        <v>200</v>
      </c>
      <c r="I142" s="14">
        <f t="shared" si="4"/>
        <v>15.625</v>
      </c>
    </row>
    <row r="143" spans="1:9" ht="12.75">
      <c r="A143" s="7">
        <v>38144</v>
      </c>
      <c r="B143" s="6">
        <v>121542</v>
      </c>
      <c r="C143" s="6">
        <f t="shared" si="5"/>
        <v>29172</v>
      </c>
      <c r="F143" s="9">
        <v>92</v>
      </c>
      <c r="G143" s="14">
        <v>12.8</v>
      </c>
      <c r="H143" s="5">
        <v>300</v>
      </c>
      <c r="I143" s="14">
        <f t="shared" si="4"/>
        <v>23.4375</v>
      </c>
    </row>
    <row r="144" spans="1:9" ht="12.75">
      <c r="A144" s="7">
        <v>38150</v>
      </c>
      <c r="B144" s="6">
        <v>121831</v>
      </c>
      <c r="C144" s="6">
        <f t="shared" si="5"/>
        <v>29461</v>
      </c>
      <c r="F144" s="9">
        <v>92</v>
      </c>
      <c r="G144" s="14">
        <v>12.8</v>
      </c>
      <c r="H144" s="5">
        <v>400</v>
      </c>
      <c r="I144" s="14">
        <f t="shared" si="4"/>
        <v>31.25</v>
      </c>
    </row>
    <row r="145" spans="1:9" ht="12.75">
      <c r="A145" s="7">
        <v>38156</v>
      </c>
      <c r="B145" s="6">
        <v>122043</v>
      </c>
      <c r="C145" s="6">
        <f t="shared" si="5"/>
        <v>29673</v>
      </c>
      <c r="F145" s="9">
        <v>92</v>
      </c>
      <c r="G145" s="14">
        <v>12.8</v>
      </c>
      <c r="H145" s="5">
        <v>250</v>
      </c>
      <c r="I145" s="14">
        <f t="shared" si="4"/>
        <v>19.53125</v>
      </c>
    </row>
    <row r="146" spans="1:9" ht="12.75">
      <c r="A146" s="7">
        <v>38163</v>
      </c>
      <c r="B146" s="6">
        <v>122442</v>
      </c>
      <c r="C146" s="6">
        <f t="shared" si="5"/>
        <v>30072</v>
      </c>
      <c r="F146" s="9">
        <v>92</v>
      </c>
      <c r="G146" s="14">
        <v>12.8</v>
      </c>
      <c r="H146" s="5">
        <v>300</v>
      </c>
      <c r="I146" s="14">
        <f t="shared" si="4"/>
        <v>23.4375</v>
      </c>
    </row>
    <row r="147" spans="1:9" ht="12.75">
      <c r="A147" s="7">
        <v>38167</v>
      </c>
      <c r="B147" s="6">
        <v>122691</v>
      </c>
      <c r="C147" s="6">
        <f t="shared" si="5"/>
        <v>30321</v>
      </c>
      <c r="F147" s="9">
        <v>92</v>
      </c>
      <c r="G147" s="14">
        <v>12.8</v>
      </c>
      <c r="H147" s="5">
        <v>300</v>
      </c>
      <c r="I147" s="14">
        <f t="shared" si="4"/>
        <v>23.4375</v>
      </c>
    </row>
    <row r="148" spans="1:9" ht="12.75">
      <c r="A148" s="7">
        <v>38174</v>
      </c>
      <c r="B148" s="6">
        <v>122949</v>
      </c>
      <c r="C148" s="6">
        <f t="shared" si="5"/>
        <v>30579</v>
      </c>
      <c r="F148" s="9">
        <v>92</v>
      </c>
      <c r="G148" s="14">
        <v>13.5</v>
      </c>
      <c r="H148" s="5">
        <v>300</v>
      </c>
      <c r="I148" s="14">
        <f t="shared" si="4"/>
        <v>22.22222222222222</v>
      </c>
    </row>
    <row r="149" spans="1:10" ht="12.75">
      <c r="A149" s="7">
        <v>38177</v>
      </c>
      <c r="D149" t="s">
        <v>57</v>
      </c>
      <c r="E149">
        <v>267</v>
      </c>
      <c r="J149" s="2" t="s">
        <v>75</v>
      </c>
    </row>
    <row r="150" spans="1:9" ht="12.75">
      <c r="A150" s="7">
        <v>38178</v>
      </c>
      <c r="B150" s="6">
        <v>123170</v>
      </c>
      <c r="C150" s="6">
        <f t="shared" si="5"/>
        <v>30800</v>
      </c>
      <c r="F150" s="9">
        <v>92</v>
      </c>
      <c r="G150" s="14">
        <v>13.5</v>
      </c>
      <c r="H150" s="5">
        <v>410</v>
      </c>
      <c r="I150" s="14">
        <f t="shared" si="4"/>
        <v>30.37037037037037</v>
      </c>
    </row>
    <row r="151" spans="1:9" ht="12.75">
      <c r="A151" s="7">
        <v>38182</v>
      </c>
      <c r="B151" s="6">
        <v>123676</v>
      </c>
      <c r="C151" s="6">
        <f t="shared" si="5"/>
        <v>31306</v>
      </c>
      <c r="F151" s="9">
        <v>92</v>
      </c>
      <c r="G151" s="14">
        <v>13.5</v>
      </c>
      <c r="H151" s="5">
        <v>400</v>
      </c>
      <c r="I151" s="14">
        <f t="shared" si="4"/>
        <v>29.62962962962963</v>
      </c>
    </row>
    <row r="152" spans="1:9" ht="12.75">
      <c r="A152" s="7">
        <v>38185</v>
      </c>
      <c r="B152" s="6">
        <v>124013</v>
      </c>
      <c r="C152" s="6">
        <f t="shared" si="5"/>
        <v>31643</v>
      </c>
      <c r="F152" s="9">
        <v>92</v>
      </c>
      <c r="G152" s="14">
        <v>13.5</v>
      </c>
      <c r="H152" s="5">
        <v>400</v>
      </c>
      <c r="I152" s="14">
        <f t="shared" si="4"/>
        <v>29.62962962962963</v>
      </c>
    </row>
    <row r="153" spans="1:9" ht="12.75">
      <c r="A153" s="7">
        <v>38188</v>
      </c>
      <c r="B153" s="6">
        <v>124375</v>
      </c>
      <c r="C153" s="6">
        <f t="shared" si="5"/>
        <v>32005</v>
      </c>
      <c r="F153" s="9">
        <v>92</v>
      </c>
      <c r="G153" s="14">
        <v>13.5</v>
      </c>
      <c r="H153" s="5">
        <v>400</v>
      </c>
      <c r="I153" s="14">
        <f t="shared" si="4"/>
        <v>29.62962962962963</v>
      </c>
    </row>
    <row r="154" spans="1:9" ht="12.75">
      <c r="A154" s="7">
        <v>38190</v>
      </c>
      <c r="B154" s="6">
        <v>124673</v>
      </c>
      <c r="C154" s="6">
        <f t="shared" si="5"/>
        <v>32303</v>
      </c>
      <c r="F154" s="9">
        <v>92</v>
      </c>
      <c r="G154" s="14">
        <v>13.5</v>
      </c>
      <c r="H154" s="5">
        <v>300</v>
      </c>
      <c r="I154" s="14">
        <f t="shared" si="4"/>
        <v>22.22222222222222</v>
      </c>
    </row>
    <row r="155" spans="1:9" ht="12.75">
      <c r="A155" s="7">
        <v>38191</v>
      </c>
      <c r="B155" s="6">
        <v>124896</v>
      </c>
      <c r="C155" s="6">
        <f t="shared" si="5"/>
        <v>32526</v>
      </c>
      <c r="F155" s="9">
        <v>92</v>
      </c>
      <c r="G155" s="14">
        <v>13</v>
      </c>
      <c r="H155" s="5">
        <v>420</v>
      </c>
      <c r="I155" s="14">
        <f t="shared" si="4"/>
        <v>32.30769230769231</v>
      </c>
    </row>
    <row r="156" spans="1:10" ht="12.75">
      <c r="A156" s="7">
        <v>38193</v>
      </c>
      <c r="B156" s="6">
        <v>125511</v>
      </c>
      <c r="C156" s="6">
        <f t="shared" si="5"/>
        <v>33141</v>
      </c>
      <c r="F156" s="9">
        <v>92</v>
      </c>
      <c r="G156" s="14">
        <v>13.3</v>
      </c>
      <c r="H156" s="5">
        <v>492</v>
      </c>
      <c r="I156" s="14">
        <f t="shared" si="4"/>
        <v>36.992481203007515</v>
      </c>
      <c r="J156" s="2" t="s">
        <v>41</v>
      </c>
    </row>
    <row r="157" spans="1:9" ht="12.75">
      <c r="A157" s="7">
        <v>38195</v>
      </c>
      <c r="B157" s="6">
        <v>125922</v>
      </c>
      <c r="C157" s="6">
        <f t="shared" si="5"/>
        <v>33552</v>
      </c>
      <c r="F157" s="9">
        <v>92</v>
      </c>
      <c r="G157" s="14">
        <v>13.5</v>
      </c>
      <c r="H157" s="5">
        <v>300</v>
      </c>
      <c r="I157" s="14">
        <f t="shared" si="4"/>
        <v>22.22222222222222</v>
      </c>
    </row>
    <row r="158" spans="1:9" ht="12.75">
      <c r="A158" s="7">
        <v>38197</v>
      </c>
      <c r="B158" s="6">
        <v>126218</v>
      </c>
      <c r="C158" s="6">
        <f t="shared" si="5"/>
        <v>33848</v>
      </c>
      <c r="F158" s="9">
        <v>92</v>
      </c>
      <c r="G158" s="14">
        <v>13</v>
      </c>
      <c r="H158" s="5">
        <v>300</v>
      </c>
      <c r="I158" s="14">
        <f t="shared" si="4"/>
        <v>23.076923076923077</v>
      </c>
    </row>
    <row r="159" spans="1:9" ht="12.75">
      <c r="A159" s="7">
        <v>38198</v>
      </c>
      <c r="B159" s="6">
        <v>126472</v>
      </c>
      <c r="C159" s="6">
        <f t="shared" si="5"/>
        <v>34102</v>
      </c>
      <c r="F159" s="9">
        <v>92</v>
      </c>
      <c r="G159" s="14">
        <v>13.5</v>
      </c>
      <c r="H159" s="5">
        <v>300</v>
      </c>
      <c r="I159" s="14">
        <f t="shared" si="4"/>
        <v>22.22222222222222</v>
      </c>
    </row>
    <row r="160" spans="1:9" ht="12.75">
      <c r="A160" s="7">
        <v>38201</v>
      </c>
      <c r="B160" s="6">
        <v>126803</v>
      </c>
      <c r="C160" s="6">
        <f t="shared" si="5"/>
        <v>34433</v>
      </c>
      <c r="F160" s="9">
        <v>92</v>
      </c>
      <c r="G160" s="14">
        <v>13</v>
      </c>
      <c r="H160" s="5">
        <v>300</v>
      </c>
      <c r="I160" s="14">
        <f t="shared" si="4"/>
        <v>23.076923076923077</v>
      </c>
    </row>
    <row r="161" spans="1:9" ht="12.75">
      <c r="A161" s="7">
        <v>38204</v>
      </c>
      <c r="B161" s="6">
        <v>127150</v>
      </c>
      <c r="C161" s="6">
        <f t="shared" si="5"/>
        <v>34780</v>
      </c>
      <c r="F161" s="9">
        <v>92</v>
      </c>
      <c r="G161" s="14">
        <v>13</v>
      </c>
      <c r="H161" s="5">
        <v>400</v>
      </c>
      <c r="I161" s="14">
        <f t="shared" si="4"/>
        <v>30.76923076923077</v>
      </c>
    </row>
    <row r="162" spans="1:9" ht="12.75">
      <c r="A162" s="7">
        <v>38209</v>
      </c>
      <c r="B162" s="6">
        <v>127561</v>
      </c>
      <c r="C162" s="6">
        <f t="shared" si="5"/>
        <v>35191</v>
      </c>
      <c r="F162" s="9">
        <v>92</v>
      </c>
      <c r="G162" s="14">
        <v>13</v>
      </c>
      <c r="H162" s="5">
        <v>400</v>
      </c>
      <c r="I162" s="14">
        <f t="shared" si="4"/>
        <v>30.76923076923077</v>
      </c>
    </row>
    <row r="163" spans="1:9" ht="12.75">
      <c r="A163" s="7">
        <v>38222</v>
      </c>
      <c r="B163" s="6">
        <v>127901</v>
      </c>
      <c r="C163" s="6">
        <f t="shared" si="5"/>
        <v>35531</v>
      </c>
      <c r="F163" s="9">
        <v>92</v>
      </c>
      <c r="G163" s="14">
        <v>13.5</v>
      </c>
      <c r="H163" s="5">
        <v>400</v>
      </c>
      <c r="I163" s="14">
        <f t="shared" si="4"/>
        <v>29.62962962962963</v>
      </c>
    </row>
    <row r="164" spans="1:10" ht="12.75">
      <c r="A164" s="7">
        <v>38229</v>
      </c>
      <c r="B164" s="6">
        <v>128256</v>
      </c>
      <c r="C164" s="6">
        <f t="shared" si="5"/>
        <v>35886</v>
      </c>
      <c r="D164" t="s">
        <v>56</v>
      </c>
      <c r="E164">
        <v>3179</v>
      </c>
      <c r="F164" s="9">
        <v>92</v>
      </c>
      <c r="G164" s="14">
        <v>14</v>
      </c>
      <c r="H164" s="5">
        <v>400</v>
      </c>
      <c r="I164" s="14">
        <f t="shared" si="4"/>
        <v>28.571428571428573</v>
      </c>
      <c r="J164" s="2" t="s">
        <v>69</v>
      </c>
    </row>
    <row r="165" spans="1:10" ht="12.75">
      <c r="A165" s="7">
        <v>38235</v>
      </c>
      <c r="B165" s="6">
        <v>128300</v>
      </c>
      <c r="C165" s="6">
        <f t="shared" si="5"/>
        <v>35930</v>
      </c>
      <c r="D165" t="s">
        <v>42</v>
      </c>
      <c r="E165">
        <v>420</v>
      </c>
      <c r="I165" s="14" t="str">
        <f t="shared" si="4"/>
        <v> </v>
      </c>
      <c r="J165" s="2" t="s">
        <v>66</v>
      </c>
    </row>
    <row r="166" spans="1:9" ht="12.75">
      <c r="A166" s="7">
        <v>38237</v>
      </c>
      <c r="B166" s="6">
        <v>128590</v>
      </c>
      <c r="C166" s="6">
        <f t="shared" si="5"/>
        <v>36220</v>
      </c>
      <c r="F166" s="9">
        <v>92</v>
      </c>
      <c r="G166" s="14">
        <v>14.5</v>
      </c>
      <c r="H166" s="5">
        <v>400</v>
      </c>
      <c r="I166" s="14">
        <f t="shared" si="4"/>
        <v>27.586206896551722</v>
      </c>
    </row>
    <row r="167" spans="1:9" ht="12.75">
      <c r="A167" s="7">
        <v>38247</v>
      </c>
      <c r="B167" s="6">
        <v>128890</v>
      </c>
      <c r="C167" s="6">
        <f t="shared" si="5"/>
        <v>36520</v>
      </c>
      <c r="F167" s="9">
        <v>92</v>
      </c>
      <c r="G167" s="14">
        <v>14</v>
      </c>
      <c r="H167" s="5">
        <v>400</v>
      </c>
      <c r="I167" s="14">
        <f t="shared" si="4"/>
        <v>28.571428571428573</v>
      </c>
    </row>
    <row r="168" spans="1:9" ht="12.75">
      <c r="A168" s="7">
        <v>38255</v>
      </c>
      <c r="B168" s="6">
        <v>129205</v>
      </c>
      <c r="C168" s="6">
        <f t="shared" si="5"/>
        <v>36835</v>
      </c>
      <c r="F168" s="9">
        <v>92</v>
      </c>
      <c r="G168" s="14">
        <v>14</v>
      </c>
      <c r="H168" s="5">
        <v>400</v>
      </c>
      <c r="I168" s="14">
        <f t="shared" si="4"/>
        <v>28.571428571428573</v>
      </c>
    </row>
    <row r="169" spans="1:9" ht="12.75">
      <c r="A169" s="7">
        <v>38261</v>
      </c>
      <c r="B169" s="6">
        <v>129480</v>
      </c>
      <c r="C169" s="6">
        <f t="shared" si="5"/>
        <v>37110</v>
      </c>
      <c r="F169" s="9">
        <v>92</v>
      </c>
      <c r="G169" s="14">
        <v>14</v>
      </c>
      <c r="H169" s="5">
        <v>440</v>
      </c>
      <c r="I169" s="14">
        <f t="shared" si="4"/>
        <v>31.428571428571427</v>
      </c>
    </row>
    <row r="170" spans="1:9" ht="12.75">
      <c r="A170" s="7">
        <v>38263</v>
      </c>
      <c r="B170" s="6">
        <v>129986</v>
      </c>
      <c r="C170" s="6">
        <f t="shared" si="5"/>
        <v>37616</v>
      </c>
      <c r="F170" s="9">
        <v>92</v>
      </c>
      <c r="G170" s="14">
        <v>14</v>
      </c>
      <c r="H170" s="5">
        <v>400</v>
      </c>
      <c r="I170" s="14">
        <f t="shared" si="4"/>
        <v>28.571428571428573</v>
      </c>
    </row>
    <row r="171" spans="1:10" ht="12.75">
      <c r="A171" s="7">
        <v>38263</v>
      </c>
      <c r="B171" s="6">
        <v>130000</v>
      </c>
      <c r="C171" s="6">
        <f t="shared" si="5"/>
        <v>37630</v>
      </c>
      <c r="D171" t="s">
        <v>53</v>
      </c>
      <c r="E171">
        <v>1316</v>
      </c>
      <c r="I171" s="14" t="str">
        <f t="shared" si="4"/>
        <v> </v>
      </c>
      <c r="J171" s="2" t="s">
        <v>66</v>
      </c>
    </row>
    <row r="172" spans="3:9" ht="12.75">
      <c r="C172" s="6" t="str">
        <f t="shared" si="5"/>
        <v> </v>
      </c>
      <c r="D172" t="s">
        <v>20</v>
      </c>
      <c r="E172">
        <v>152</v>
      </c>
      <c r="I172" s="14" t="str">
        <f t="shared" si="4"/>
        <v> </v>
      </c>
    </row>
    <row r="173" spans="3:9" ht="12.75">
      <c r="C173" s="6" t="str">
        <f t="shared" si="5"/>
        <v> </v>
      </c>
      <c r="D173" t="s">
        <v>16</v>
      </c>
      <c r="E173">
        <v>149</v>
      </c>
      <c r="I173" s="14" t="str">
        <f t="shared" si="4"/>
        <v> </v>
      </c>
    </row>
    <row r="174" spans="1:9" ht="12.75">
      <c r="A174" s="7">
        <v>38268</v>
      </c>
      <c r="B174" s="6">
        <v>130204</v>
      </c>
      <c r="C174" s="6">
        <f t="shared" si="5"/>
        <v>37834</v>
      </c>
      <c r="F174" s="9">
        <v>92</v>
      </c>
      <c r="G174" s="14">
        <v>14</v>
      </c>
      <c r="H174" s="5">
        <v>300</v>
      </c>
      <c r="I174" s="14">
        <f t="shared" si="4"/>
        <v>21.428571428571427</v>
      </c>
    </row>
    <row r="175" spans="1:9" ht="12.75">
      <c r="A175" s="7">
        <v>38276</v>
      </c>
      <c r="B175" s="6">
        <v>130515</v>
      </c>
      <c r="C175" s="6">
        <f t="shared" si="5"/>
        <v>38145</v>
      </c>
      <c r="F175" s="9">
        <v>92</v>
      </c>
      <c r="G175" s="14">
        <v>14.5</v>
      </c>
      <c r="H175" s="5">
        <v>300</v>
      </c>
      <c r="I175" s="14">
        <f t="shared" si="4"/>
        <v>20.689655172413794</v>
      </c>
    </row>
    <row r="176" spans="1:9" ht="12.75">
      <c r="A176" s="7">
        <v>38282</v>
      </c>
      <c r="B176" s="6">
        <v>130747</v>
      </c>
      <c r="C176" s="6">
        <f t="shared" si="5"/>
        <v>38377</v>
      </c>
      <c r="F176" s="9">
        <v>92</v>
      </c>
      <c r="G176" s="14">
        <v>13.3</v>
      </c>
      <c r="H176" s="5">
        <v>400</v>
      </c>
      <c r="I176" s="14">
        <f t="shared" si="4"/>
        <v>30.075187969924812</v>
      </c>
    </row>
    <row r="177" spans="1:10" ht="12.75">
      <c r="A177" s="7">
        <v>38283</v>
      </c>
      <c r="B177" s="6">
        <v>130781</v>
      </c>
      <c r="C177" s="6">
        <f t="shared" si="5"/>
        <v>38411</v>
      </c>
      <c r="D177" t="s">
        <v>48</v>
      </c>
      <c r="E177">
        <v>465</v>
      </c>
      <c r="I177" s="14" t="str">
        <f t="shared" si="4"/>
        <v> </v>
      </c>
      <c r="J177" s="2" t="s">
        <v>68</v>
      </c>
    </row>
    <row r="178" spans="1:9" ht="12.75">
      <c r="A178" s="7">
        <v>38287</v>
      </c>
      <c r="B178" s="6">
        <v>131051</v>
      </c>
      <c r="C178" s="6">
        <f t="shared" si="5"/>
        <v>38681</v>
      </c>
      <c r="F178" s="9">
        <v>92</v>
      </c>
      <c r="G178" s="14">
        <v>13.3</v>
      </c>
      <c r="H178" s="5">
        <v>400</v>
      </c>
      <c r="I178" s="14">
        <f t="shared" si="4"/>
        <v>30.075187969924812</v>
      </c>
    </row>
    <row r="179" spans="1:9" ht="12.75">
      <c r="A179" s="7">
        <v>38291</v>
      </c>
      <c r="B179" s="6">
        <v>131425</v>
      </c>
      <c r="C179" s="6">
        <f t="shared" si="5"/>
        <v>39055</v>
      </c>
      <c r="F179" s="9">
        <v>92</v>
      </c>
      <c r="G179" s="14">
        <v>13.3</v>
      </c>
      <c r="H179" s="5">
        <v>400</v>
      </c>
      <c r="I179" s="14">
        <f t="shared" si="4"/>
        <v>30.075187969924812</v>
      </c>
    </row>
    <row r="180" spans="1:10" ht="12.75">
      <c r="A180" s="7">
        <v>38299</v>
      </c>
      <c r="B180" s="6">
        <v>131823</v>
      </c>
      <c r="C180" s="6">
        <f t="shared" si="5"/>
        <v>39453</v>
      </c>
      <c r="D180" t="s">
        <v>15</v>
      </c>
      <c r="E180">
        <v>400</v>
      </c>
      <c r="F180" s="9">
        <v>92</v>
      </c>
      <c r="G180" s="14">
        <v>14</v>
      </c>
      <c r="H180" s="5">
        <v>400</v>
      </c>
      <c r="I180" s="14">
        <f t="shared" si="4"/>
        <v>28.571428571428573</v>
      </c>
      <c r="J180" s="2" t="s">
        <v>90</v>
      </c>
    </row>
    <row r="181" spans="1:9" ht="12.75">
      <c r="A181" s="7">
        <v>38305</v>
      </c>
      <c r="B181" s="6">
        <v>132048</v>
      </c>
      <c r="C181" s="6">
        <f t="shared" si="5"/>
        <v>39678</v>
      </c>
      <c r="F181" s="9">
        <v>92</v>
      </c>
      <c r="G181" s="14">
        <v>14</v>
      </c>
      <c r="H181" s="5">
        <v>400</v>
      </c>
      <c r="I181" s="14">
        <f t="shared" si="4"/>
        <v>28.571428571428573</v>
      </c>
    </row>
    <row r="182" spans="1:10" ht="12.75">
      <c r="A182" s="7">
        <v>38312</v>
      </c>
      <c r="B182" s="6">
        <v>132435</v>
      </c>
      <c r="C182" s="6">
        <f t="shared" si="5"/>
        <v>40065</v>
      </c>
      <c r="D182" t="s">
        <v>84</v>
      </c>
      <c r="E182">
        <v>1570</v>
      </c>
      <c r="F182" s="9">
        <v>92</v>
      </c>
      <c r="G182" s="14">
        <v>14</v>
      </c>
      <c r="H182" s="5">
        <v>400</v>
      </c>
      <c r="I182" s="14">
        <f t="shared" si="4"/>
        <v>28.571428571428573</v>
      </c>
      <c r="J182" s="2" t="s">
        <v>86</v>
      </c>
    </row>
    <row r="183" spans="3:10" ht="12.75">
      <c r="C183" s="6" t="str">
        <f t="shared" si="5"/>
        <v> </v>
      </c>
      <c r="D183" t="s">
        <v>85</v>
      </c>
      <c r="E183">
        <v>4170</v>
      </c>
      <c r="I183" s="14" t="str">
        <f t="shared" si="4"/>
        <v> </v>
      </c>
      <c r="J183" s="2" t="s">
        <v>87</v>
      </c>
    </row>
    <row r="184" spans="3:10" ht="12.75">
      <c r="C184" s="6" t="str">
        <f t="shared" si="5"/>
        <v> </v>
      </c>
      <c r="D184" t="s">
        <v>59</v>
      </c>
      <c r="E184">
        <v>560</v>
      </c>
      <c r="I184" s="14" t="str">
        <f t="shared" si="4"/>
        <v> </v>
      </c>
      <c r="J184" s="2" t="s">
        <v>86</v>
      </c>
    </row>
    <row r="185" spans="3:10" ht="12.75">
      <c r="C185" s="6" t="str">
        <f t="shared" si="5"/>
        <v> </v>
      </c>
      <c r="D185" t="s">
        <v>60</v>
      </c>
      <c r="E185">
        <v>460</v>
      </c>
      <c r="I185" s="14" t="str">
        <f t="shared" si="4"/>
        <v> </v>
      </c>
      <c r="J185" s="2" t="s">
        <v>86</v>
      </c>
    </row>
    <row r="186" spans="3:10" ht="12.75">
      <c r="C186" s="6" t="str">
        <f t="shared" si="5"/>
        <v> </v>
      </c>
      <c r="D186" t="s">
        <v>88</v>
      </c>
      <c r="E186">
        <v>270</v>
      </c>
      <c r="I186" s="14" t="str">
        <f t="shared" si="4"/>
        <v> </v>
      </c>
      <c r="J186" s="2" t="s">
        <v>86</v>
      </c>
    </row>
    <row r="187" spans="3:10" ht="12.75">
      <c r="C187" s="6" t="str">
        <f t="shared" si="5"/>
        <v> </v>
      </c>
      <c r="D187" t="s">
        <v>89</v>
      </c>
      <c r="E187">
        <v>2600</v>
      </c>
      <c r="I187" s="14" t="str">
        <f t="shared" si="4"/>
        <v> </v>
      </c>
      <c r="J187" s="2" t="s">
        <v>66</v>
      </c>
    </row>
    <row r="188" spans="3:10" ht="12.75">
      <c r="C188" s="6" t="str">
        <f t="shared" si="5"/>
        <v> </v>
      </c>
      <c r="D188" t="s">
        <v>28</v>
      </c>
      <c r="E188">
        <v>720</v>
      </c>
      <c r="I188" s="14" t="str">
        <f t="shared" si="4"/>
        <v> </v>
      </c>
      <c r="J188" s="2" t="s">
        <v>86</v>
      </c>
    </row>
    <row r="189" spans="3:10" ht="12.75">
      <c r="C189" s="6" t="str">
        <f t="shared" si="5"/>
        <v> </v>
      </c>
      <c r="D189" t="s">
        <v>91</v>
      </c>
      <c r="E189">
        <v>2570</v>
      </c>
      <c r="I189" s="14" t="str">
        <f t="shared" si="4"/>
        <v> </v>
      </c>
      <c r="J189" s="2" t="s">
        <v>64</v>
      </c>
    </row>
    <row r="190" spans="1:9" ht="12.75">
      <c r="A190" s="7">
        <v>38323</v>
      </c>
      <c r="B190" s="6">
        <v>132665</v>
      </c>
      <c r="C190" s="6">
        <f t="shared" si="5"/>
        <v>40295</v>
      </c>
      <c r="F190" s="9">
        <v>92</v>
      </c>
      <c r="G190" s="14">
        <v>14</v>
      </c>
      <c r="H190" s="5">
        <v>300</v>
      </c>
      <c r="I190" s="14">
        <f t="shared" si="4"/>
        <v>21.428571428571427</v>
      </c>
    </row>
    <row r="191" spans="1:9" ht="12.75">
      <c r="A191" s="7">
        <v>38330</v>
      </c>
      <c r="B191" s="6">
        <v>132914</v>
      </c>
      <c r="C191" s="6">
        <f t="shared" si="5"/>
        <v>40544</v>
      </c>
      <c r="F191" s="9">
        <v>92</v>
      </c>
      <c r="G191" s="14">
        <v>14</v>
      </c>
      <c r="H191" s="5">
        <v>300</v>
      </c>
      <c r="I191" s="14">
        <f t="shared" si="4"/>
        <v>21.428571428571427</v>
      </c>
    </row>
    <row r="192" spans="1:9" ht="12.75">
      <c r="A192" s="7">
        <v>38332</v>
      </c>
      <c r="B192" s="6">
        <v>133051</v>
      </c>
      <c r="C192" s="6">
        <f t="shared" si="5"/>
        <v>40681</v>
      </c>
      <c r="F192" s="9">
        <v>92</v>
      </c>
      <c r="G192" s="14">
        <v>14</v>
      </c>
      <c r="H192" s="5">
        <v>320</v>
      </c>
      <c r="I192" s="14">
        <f t="shared" si="4"/>
        <v>22.857142857142858</v>
      </c>
    </row>
    <row r="193" spans="1:12" ht="12.75">
      <c r="A193" s="7">
        <v>38338</v>
      </c>
      <c r="B193" s="6">
        <v>133303</v>
      </c>
      <c r="C193" s="6">
        <f t="shared" si="5"/>
        <v>40933</v>
      </c>
      <c r="F193" s="9">
        <v>92</v>
      </c>
      <c r="G193" s="14">
        <v>13.8</v>
      </c>
      <c r="H193" s="5">
        <v>200</v>
      </c>
      <c r="I193" s="14">
        <f t="shared" si="4"/>
        <v>14.492753623188404</v>
      </c>
      <c r="L193" s="28"/>
    </row>
    <row r="194" spans="1:9" ht="12.75">
      <c r="A194" s="7">
        <v>38345</v>
      </c>
      <c r="B194" s="6">
        <v>133595</v>
      </c>
      <c r="C194" s="6">
        <f t="shared" si="5"/>
        <v>41225</v>
      </c>
      <c r="F194" s="9">
        <v>92</v>
      </c>
      <c r="G194" s="14">
        <v>13.8</v>
      </c>
      <c r="H194" s="5">
        <v>400</v>
      </c>
      <c r="I194" s="14">
        <f t="shared" si="4"/>
        <v>28.98550724637681</v>
      </c>
    </row>
    <row r="195" spans="1:9" ht="12.75">
      <c r="A195" s="7">
        <v>38352</v>
      </c>
      <c r="B195" s="6">
        <v>133891</v>
      </c>
      <c r="C195" s="6">
        <f t="shared" si="5"/>
        <v>41521</v>
      </c>
      <c r="F195" s="9">
        <v>92</v>
      </c>
      <c r="G195" s="14">
        <v>13.8</v>
      </c>
      <c r="H195" s="5">
        <v>500</v>
      </c>
      <c r="I195" s="14">
        <f t="shared" si="4"/>
        <v>36.231884057971016</v>
      </c>
    </row>
    <row r="196" spans="1:9" ht="12.75">
      <c r="A196" s="7">
        <v>38355</v>
      </c>
      <c r="B196" s="6">
        <v>134079</v>
      </c>
      <c r="C196" s="6">
        <f t="shared" si="5"/>
        <v>41709</v>
      </c>
      <c r="F196" s="9">
        <v>92</v>
      </c>
      <c r="G196" s="14">
        <v>13.8</v>
      </c>
      <c r="H196" s="5">
        <v>280</v>
      </c>
      <c r="I196" s="14">
        <f t="shared" si="4"/>
        <v>20.289855072463766</v>
      </c>
    </row>
    <row r="197" spans="1:10" ht="12.75">
      <c r="A197" s="7">
        <v>38356</v>
      </c>
      <c r="C197" s="6" t="str">
        <f t="shared" si="5"/>
        <v> </v>
      </c>
      <c r="F197" s="9">
        <v>92</v>
      </c>
      <c r="G197" s="14">
        <v>13.8</v>
      </c>
      <c r="H197" s="5">
        <v>200</v>
      </c>
      <c r="I197" s="14">
        <f t="shared" si="4"/>
        <v>14.492753623188404</v>
      </c>
      <c r="J197" s="2" t="s">
        <v>92</v>
      </c>
    </row>
    <row r="198" spans="1:9" ht="12.75">
      <c r="A198" s="7">
        <v>38359</v>
      </c>
      <c r="B198" s="6">
        <v>134712</v>
      </c>
      <c r="C198" s="6">
        <f t="shared" si="5"/>
        <v>42342</v>
      </c>
      <c r="F198" s="9">
        <v>92</v>
      </c>
      <c r="G198" s="14">
        <v>13.7</v>
      </c>
      <c r="H198" s="5">
        <v>480</v>
      </c>
      <c r="I198" s="14">
        <f t="shared" si="4"/>
        <v>35.03649635036496</v>
      </c>
    </row>
    <row r="199" spans="1:10" ht="12.75">
      <c r="A199" s="7">
        <v>38361</v>
      </c>
      <c r="C199" s="6" t="str">
        <f t="shared" si="5"/>
        <v> </v>
      </c>
      <c r="F199" s="9">
        <v>92</v>
      </c>
      <c r="G199" s="14">
        <v>13.8</v>
      </c>
      <c r="H199" s="5">
        <v>200</v>
      </c>
      <c r="I199" s="14">
        <f aca="true" t="shared" si="6" ref="I199:I262">IF(ISBLANK(F199)," ",H199/G199)</f>
        <v>14.492753623188404</v>
      </c>
      <c r="J199" s="2" t="s">
        <v>72</v>
      </c>
    </row>
    <row r="200" spans="1:9" ht="12.75">
      <c r="A200" s="7">
        <v>38362</v>
      </c>
      <c r="B200" s="6">
        <v>135341</v>
      </c>
      <c r="C200" s="6">
        <f t="shared" si="5"/>
        <v>42971</v>
      </c>
      <c r="F200" s="9">
        <v>92</v>
      </c>
      <c r="G200" s="14">
        <v>13.7</v>
      </c>
      <c r="H200" s="5">
        <v>400</v>
      </c>
      <c r="I200" s="14">
        <f t="shared" si="6"/>
        <v>29.197080291970803</v>
      </c>
    </row>
    <row r="201" spans="1:9" ht="12.75">
      <c r="A201" s="7">
        <v>38372</v>
      </c>
      <c r="B201" s="6">
        <v>135595</v>
      </c>
      <c r="C201" s="6">
        <f aca="true" t="shared" si="7" ref="C201:C264">IF(ISBLANK(B201)," ",B201-$B$3)</f>
        <v>43225</v>
      </c>
      <c r="F201" s="9">
        <v>92</v>
      </c>
      <c r="G201" s="14">
        <v>13.7</v>
      </c>
      <c r="H201" s="5">
        <v>430</v>
      </c>
      <c r="I201" s="14">
        <f t="shared" si="6"/>
        <v>31.386861313868614</v>
      </c>
    </row>
    <row r="202" spans="1:10" ht="12.75">
      <c r="A202" s="7">
        <v>38374</v>
      </c>
      <c r="B202" s="6">
        <v>136052</v>
      </c>
      <c r="C202" s="6">
        <f t="shared" si="7"/>
        <v>43682</v>
      </c>
      <c r="D202" t="s">
        <v>93</v>
      </c>
      <c r="E202">
        <v>250</v>
      </c>
      <c r="F202" s="9">
        <v>92</v>
      </c>
      <c r="G202" s="14">
        <v>13.7</v>
      </c>
      <c r="H202" s="5">
        <v>300</v>
      </c>
      <c r="I202" s="14">
        <f t="shared" si="6"/>
        <v>21.897810218978105</v>
      </c>
      <c r="J202" s="2" t="s">
        <v>82</v>
      </c>
    </row>
    <row r="203" spans="1:9" ht="12.75">
      <c r="A203" s="7">
        <v>38380</v>
      </c>
      <c r="B203" s="6">
        <v>136243</v>
      </c>
      <c r="C203" s="6">
        <f t="shared" si="7"/>
        <v>43873</v>
      </c>
      <c r="F203" s="9">
        <v>92</v>
      </c>
      <c r="G203" s="14">
        <v>13.7</v>
      </c>
      <c r="H203" s="5">
        <v>300</v>
      </c>
      <c r="I203" s="14">
        <f t="shared" si="6"/>
        <v>21.897810218978105</v>
      </c>
    </row>
    <row r="204" spans="1:9" ht="12.75">
      <c r="A204" s="7">
        <v>38385</v>
      </c>
      <c r="B204" s="6">
        <v>136445</v>
      </c>
      <c r="C204" s="6">
        <f t="shared" si="7"/>
        <v>44075</v>
      </c>
      <c r="F204" s="9">
        <v>92</v>
      </c>
      <c r="G204" s="14">
        <v>13.7</v>
      </c>
      <c r="H204" s="5">
        <v>300</v>
      </c>
      <c r="I204" s="14">
        <f t="shared" si="6"/>
        <v>21.897810218978105</v>
      </c>
    </row>
    <row r="205" spans="1:10" ht="12.75">
      <c r="A205" s="7">
        <v>38393</v>
      </c>
      <c r="B205" s="6">
        <v>136650</v>
      </c>
      <c r="C205" s="6">
        <f t="shared" si="7"/>
        <v>44280</v>
      </c>
      <c r="D205" t="s">
        <v>94</v>
      </c>
      <c r="E205">
        <v>30</v>
      </c>
      <c r="F205" s="9">
        <v>92</v>
      </c>
      <c r="G205" s="14">
        <v>13.7</v>
      </c>
      <c r="H205" s="5">
        <v>400</v>
      </c>
      <c r="I205" s="14">
        <f t="shared" si="6"/>
        <v>29.197080291970803</v>
      </c>
      <c r="J205" s="2" t="s">
        <v>68</v>
      </c>
    </row>
    <row r="206" spans="1:9" ht="12.75">
      <c r="A206" s="7">
        <v>38399</v>
      </c>
      <c r="B206" s="6">
        <v>136916</v>
      </c>
      <c r="C206" s="6">
        <f t="shared" si="7"/>
        <v>44546</v>
      </c>
      <c r="F206" s="9">
        <v>92</v>
      </c>
      <c r="G206" s="14">
        <v>13.7</v>
      </c>
      <c r="H206" s="5">
        <v>300</v>
      </c>
      <c r="I206" s="14">
        <f t="shared" si="6"/>
        <v>21.897810218978105</v>
      </c>
    </row>
    <row r="207" spans="1:9" ht="12.75">
      <c r="A207" s="7">
        <v>38402</v>
      </c>
      <c r="B207" s="6">
        <v>137167</v>
      </c>
      <c r="C207" s="6">
        <f t="shared" si="7"/>
        <v>44797</v>
      </c>
      <c r="F207" s="9">
        <v>92</v>
      </c>
      <c r="G207" s="14">
        <v>13.7</v>
      </c>
      <c r="H207" s="5">
        <v>300</v>
      </c>
      <c r="I207" s="14">
        <f t="shared" si="6"/>
        <v>21.897810218978105</v>
      </c>
    </row>
    <row r="208" spans="1:9" ht="12.75">
      <c r="A208" s="7">
        <v>38409</v>
      </c>
      <c r="B208" s="6">
        <v>137421</v>
      </c>
      <c r="C208" s="6">
        <f t="shared" si="7"/>
        <v>45051</v>
      </c>
      <c r="F208" s="9">
        <v>92</v>
      </c>
      <c r="G208" s="14">
        <v>13.7</v>
      </c>
      <c r="H208" s="5">
        <v>300</v>
      </c>
      <c r="I208" s="14">
        <f t="shared" si="6"/>
        <v>21.897810218978105</v>
      </c>
    </row>
    <row r="209" spans="1:9" ht="12.75">
      <c r="A209" s="7">
        <v>38413</v>
      </c>
      <c r="B209" s="6">
        <v>137661</v>
      </c>
      <c r="C209" s="6">
        <f t="shared" si="7"/>
        <v>45291</v>
      </c>
      <c r="F209" s="9">
        <v>92</v>
      </c>
      <c r="G209" s="14">
        <v>13.7</v>
      </c>
      <c r="H209" s="5">
        <v>300</v>
      </c>
      <c r="I209" s="14">
        <f t="shared" si="6"/>
        <v>21.897810218978105</v>
      </c>
    </row>
    <row r="210" spans="1:9" ht="12.75">
      <c r="A210" s="7">
        <v>38418</v>
      </c>
      <c r="B210" s="6">
        <v>137871</v>
      </c>
      <c r="C210" s="6">
        <f t="shared" si="7"/>
        <v>45501</v>
      </c>
      <c r="F210" s="9">
        <v>92</v>
      </c>
      <c r="G210" s="14">
        <v>13.7</v>
      </c>
      <c r="H210" s="5">
        <v>400</v>
      </c>
      <c r="I210" s="14">
        <f t="shared" si="6"/>
        <v>29.197080291970803</v>
      </c>
    </row>
    <row r="211" spans="1:9" ht="12.75">
      <c r="A211" s="7">
        <v>38424</v>
      </c>
      <c r="B211" s="6">
        <v>138170</v>
      </c>
      <c r="C211" s="6">
        <f t="shared" si="7"/>
        <v>45800</v>
      </c>
      <c r="F211" s="9">
        <v>92</v>
      </c>
      <c r="G211" s="14">
        <v>13.7</v>
      </c>
      <c r="H211" s="5">
        <v>400</v>
      </c>
      <c r="I211" s="14">
        <f t="shared" si="6"/>
        <v>29.197080291970803</v>
      </c>
    </row>
    <row r="212" spans="1:9" ht="12.75">
      <c r="A212" s="7">
        <v>38431</v>
      </c>
      <c r="B212" s="6">
        <v>138391</v>
      </c>
      <c r="C212" s="6">
        <f t="shared" si="7"/>
        <v>46021</v>
      </c>
      <c r="F212" s="9">
        <v>92</v>
      </c>
      <c r="G212" s="14">
        <v>13.7</v>
      </c>
      <c r="H212" s="5">
        <v>300</v>
      </c>
      <c r="I212" s="14">
        <f t="shared" si="6"/>
        <v>21.897810218978105</v>
      </c>
    </row>
    <row r="213" spans="1:9" ht="12.75">
      <c r="A213" s="7">
        <v>38443</v>
      </c>
      <c r="B213" s="6">
        <v>138658</v>
      </c>
      <c r="C213" s="6">
        <f t="shared" si="7"/>
        <v>46288</v>
      </c>
      <c r="F213" s="9">
        <v>92</v>
      </c>
      <c r="G213" s="14">
        <v>13.7</v>
      </c>
      <c r="H213" s="5">
        <v>300</v>
      </c>
      <c r="I213" s="14">
        <f t="shared" si="6"/>
        <v>21.897810218978105</v>
      </c>
    </row>
    <row r="214" spans="1:9" ht="12.75">
      <c r="A214" s="7">
        <v>38453</v>
      </c>
      <c r="B214" s="6">
        <v>138923</v>
      </c>
      <c r="C214" s="6">
        <f t="shared" si="7"/>
        <v>46553</v>
      </c>
      <c r="F214" s="9">
        <v>92</v>
      </c>
      <c r="G214" s="14">
        <v>14.4</v>
      </c>
      <c r="H214" s="5">
        <v>400</v>
      </c>
      <c r="I214" s="14">
        <f t="shared" si="6"/>
        <v>27.77777777777778</v>
      </c>
    </row>
    <row r="215" spans="1:9" ht="12.75">
      <c r="A215" s="7">
        <v>38458</v>
      </c>
      <c r="B215" s="6">
        <v>139156</v>
      </c>
      <c r="C215" s="6">
        <f t="shared" si="7"/>
        <v>46786</v>
      </c>
      <c r="F215" s="9">
        <v>92</v>
      </c>
      <c r="G215" s="14">
        <v>14.4</v>
      </c>
      <c r="H215" s="5">
        <v>300</v>
      </c>
      <c r="I215" s="14">
        <f t="shared" si="6"/>
        <v>20.833333333333332</v>
      </c>
    </row>
    <row r="216" spans="1:9" ht="12.75">
      <c r="A216" s="7">
        <v>38461</v>
      </c>
      <c r="B216" s="6">
        <v>139419</v>
      </c>
      <c r="C216" s="6">
        <f t="shared" si="7"/>
        <v>47049</v>
      </c>
      <c r="F216" s="9">
        <v>92</v>
      </c>
      <c r="G216" s="14">
        <v>14.4</v>
      </c>
      <c r="H216" s="5">
        <v>300</v>
      </c>
      <c r="I216" s="14">
        <f t="shared" si="6"/>
        <v>20.833333333333332</v>
      </c>
    </row>
    <row r="217" spans="1:10" ht="12.75">
      <c r="A217" s="7">
        <v>38462</v>
      </c>
      <c r="C217" s="6" t="str">
        <f t="shared" si="7"/>
        <v> </v>
      </c>
      <c r="D217" t="s">
        <v>48</v>
      </c>
      <c r="E217">
        <v>539</v>
      </c>
      <c r="I217" s="14" t="str">
        <f t="shared" si="6"/>
        <v> </v>
      </c>
      <c r="J217" s="2" t="s">
        <v>68</v>
      </c>
    </row>
    <row r="218" spans="1:10" ht="12.75">
      <c r="A218" s="7">
        <v>38463</v>
      </c>
      <c r="B218" s="6">
        <v>139500</v>
      </c>
      <c r="C218" s="6">
        <f t="shared" si="7"/>
        <v>47130</v>
      </c>
      <c r="D218" t="s">
        <v>40</v>
      </c>
      <c r="E218">
        <v>874</v>
      </c>
      <c r="I218" s="14" t="str">
        <f t="shared" si="6"/>
        <v> </v>
      </c>
      <c r="J218" s="2" t="s">
        <v>66</v>
      </c>
    </row>
    <row r="219" spans="3:9" ht="12.75">
      <c r="C219" s="6" t="str">
        <f t="shared" si="7"/>
        <v> </v>
      </c>
      <c r="D219" t="s">
        <v>20</v>
      </c>
      <c r="E219">
        <v>157</v>
      </c>
      <c r="I219" s="14" t="str">
        <f t="shared" si="6"/>
        <v> </v>
      </c>
    </row>
    <row r="220" spans="3:9" ht="12.75">
      <c r="C220" s="6" t="str">
        <f t="shared" si="7"/>
        <v> </v>
      </c>
      <c r="D220" t="s">
        <v>16</v>
      </c>
      <c r="E220">
        <v>140</v>
      </c>
      <c r="I220" s="14" t="str">
        <f t="shared" si="6"/>
        <v> </v>
      </c>
    </row>
    <row r="221" spans="1:9" ht="12.75">
      <c r="A221" s="7">
        <v>38466</v>
      </c>
      <c r="B221" s="6">
        <v>139734</v>
      </c>
      <c r="C221" s="6">
        <f t="shared" si="7"/>
        <v>47364</v>
      </c>
      <c r="F221" s="9">
        <v>92</v>
      </c>
      <c r="G221" s="14">
        <v>13.5</v>
      </c>
      <c r="H221" s="5">
        <v>400</v>
      </c>
      <c r="I221" s="14">
        <f t="shared" si="6"/>
        <v>29.62962962962963</v>
      </c>
    </row>
    <row r="222" spans="1:9" ht="12.75">
      <c r="A222" s="7">
        <v>38477</v>
      </c>
      <c r="B222" s="6">
        <v>140052</v>
      </c>
      <c r="C222" s="6">
        <f t="shared" si="7"/>
        <v>47682</v>
      </c>
      <c r="F222" s="9">
        <v>92</v>
      </c>
      <c r="G222" s="14">
        <v>13.5</v>
      </c>
      <c r="H222" s="5">
        <v>400</v>
      </c>
      <c r="I222" s="14">
        <f t="shared" si="6"/>
        <v>29.62962962962963</v>
      </c>
    </row>
    <row r="223" spans="1:9" ht="12.75">
      <c r="A223" s="7">
        <v>38485</v>
      </c>
      <c r="B223" s="6">
        <v>140375</v>
      </c>
      <c r="C223" s="6">
        <f t="shared" si="7"/>
        <v>48005</v>
      </c>
      <c r="F223" s="9">
        <v>92</v>
      </c>
      <c r="G223" s="14">
        <v>13.5</v>
      </c>
      <c r="H223" s="5">
        <v>400</v>
      </c>
      <c r="I223" s="14">
        <f t="shared" si="6"/>
        <v>29.62962962962963</v>
      </c>
    </row>
    <row r="224" spans="1:9" ht="12.75">
      <c r="A224" s="7">
        <v>38490</v>
      </c>
      <c r="B224" s="6">
        <v>140660</v>
      </c>
      <c r="C224" s="6">
        <f t="shared" si="7"/>
        <v>48290</v>
      </c>
      <c r="F224" s="9">
        <v>92</v>
      </c>
      <c r="G224" s="14">
        <v>13.7</v>
      </c>
      <c r="H224" s="5">
        <v>400</v>
      </c>
      <c r="I224" s="14">
        <f t="shared" si="6"/>
        <v>29.197080291970803</v>
      </c>
    </row>
    <row r="225" spans="1:10" ht="12.75">
      <c r="A225" s="7">
        <v>38492</v>
      </c>
      <c r="B225" s="6">
        <v>140752</v>
      </c>
      <c r="C225" s="6">
        <f t="shared" si="7"/>
        <v>48382</v>
      </c>
      <c r="D225" t="s">
        <v>95</v>
      </c>
      <c r="E225">
        <v>1120</v>
      </c>
      <c r="I225" s="14" t="str">
        <f t="shared" si="6"/>
        <v> </v>
      </c>
      <c r="J225" s="2" t="s">
        <v>86</v>
      </c>
    </row>
    <row r="226" spans="3:10" ht="12.75">
      <c r="C226" s="6" t="str">
        <f t="shared" si="7"/>
        <v> </v>
      </c>
      <c r="D226" t="s">
        <v>96</v>
      </c>
      <c r="E226">
        <v>1340</v>
      </c>
      <c r="I226" s="14" t="str">
        <f t="shared" si="6"/>
        <v> </v>
      </c>
      <c r="J226" s="2" t="s">
        <v>86</v>
      </c>
    </row>
    <row r="227" spans="3:10" ht="12.75">
      <c r="C227" s="6" t="str">
        <f t="shared" si="7"/>
        <v> </v>
      </c>
      <c r="D227" t="s">
        <v>97</v>
      </c>
      <c r="E227">
        <v>600</v>
      </c>
      <c r="I227" s="14" t="str">
        <f t="shared" si="6"/>
        <v> </v>
      </c>
      <c r="J227" s="2" t="s">
        <v>64</v>
      </c>
    </row>
    <row r="228" spans="3:10" ht="12.75">
      <c r="C228" s="6" t="str">
        <f t="shared" si="7"/>
        <v> </v>
      </c>
      <c r="D228" t="s">
        <v>98</v>
      </c>
      <c r="E228">
        <v>320</v>
      </c>
      <c r="I228" s="14" t="str">
        <f t="shared" si="6"/>
        <v> </v>
      </c>
      <c r="J228" s="2" t="s">
        <v>64</v>
      </c>
    </row>
    <row r="229" spans="1:9" ht="12.75">
      <c r="A229" s="7">
        <v>38494</v>
      </c>
      <c r="B229" s="6">
        <v>140925</v>
      </c>
      <c r="C229" s="6">
        <f t="shared" si="7"/>
        <v>48555</v>
      </c>
      <c r="F229" s="9">
        <v>92</v>
      </c>
      <c r="G229" s="14">
        <v>13.7</v>
      </c>
      <c r="H229" s="5">
        <v>400</v>
      </c>
      <c r="I229" s="14">
        <f t="shared" si="6"/>
        <v>29.197080291970803</v>
      </c>
    </row>
    <row r="230" spans="1:10" ht="12.75">
      <c r="A230" s="7">
        <v>38497</v>
      </c>
      <c r="C230" s="6" t="str">
        <f t="shared" si="7"/>
        <v> </v>
      </c>
      <c r="D230" t="s">
        <v>99</v>
      </c>
      <c r="E230">
        <v>575</v>
      </c>
      <c r="I230" s="14" t="str">
        <f t="shared" si="6"/>
        <v> </v>
      </c>
      <c r="J230" s="2" t="s">
        <v>100</v>
      </c>
    </row>
    <row r="231" spans="1:10" ht="12.75">
      <c r="A231" s="7">
        <v>38500</v>
      </c>
      <c r="B231" s="6">
        <v>141188</v>
      </c>
      <c r="C231" s="6">
        <f t="shared" si="7"/>
        <v>48818</v>
      </c>
      <c r="D231" t="s">
        <v>101</v>
      </c>
      <c r="E231">
        <v>255</v>
      </c>
      <c r="F231" s="9">
        <v>92</v>
      </c>
      <c r="G231" s="14">
        <v>13.7</v>
      </c>
      <c r="H231" s="5">
        <v>300</v>
      </c>
      <c r="I231" s="14">
        <f t="shared" si="6"/>
        <v>21.897810218978105</v>
      </c>
      <c r="J231" s="2" t="s">
        <v>66</v>
      </c>
    </row>
    <row r="232" spans="3:10" ht="12.75">
      <c r="C232" s="6" t="str">
        <f t="shared" si="7"/>
        <v> </v>
      </c>
      <c r="D232" t="s">
        <v>102</v>
      </c>
      <c r="E232">
        <v>612</v>
      </c>
      <c r="I232" s="14" t="str">
        <f t="shared" si="6"/>
        <v> </v>
      </c>
      <c r="J232" s="2" t="s">
        <v>66</v>
      </c>
    </row>
    <row r="233" spans="1:9" ht="12.75">
      <c r="A233" s="7">
        <v>38505</v>
      </c>
      <c r="B233" s="6">
        <v>141503</v>
      </c>
      <c r="C233" s="6">
        <f t="shared" si="7"/>
        <v>49133</v>
      </c>
      <c r="F233" s="9">
        <v>92</v>
      </c>
      <c r="G233" s="14">
        <v>13.7</v>
      </c>
      <c r="H233" s="5">
        <v>400</v>
      </c>
      <c r="I233" s="14">
        <f t="shared" si="6"/>
        <v>29.197080291970803</v>
      </c>
    </row>
    <row r="234" spans="1:9" ht="12.75">
      <c r="A234" s="7">
        <v>38512</v>
      </c>
      <c r="B234" s="6">
        <v>141758</v>
      </c>
      <c r="C234" s="6">
        <f t="shared" si="7"/>
        <v>49388</v>
      </c>
      <c r="F234" s="9">
        <v>92</v>
      </c>
      <c r="G234" s="14">
        <v>13.7</v>
      </c>
      <c r="H234" s="5">
        <v>300</v>
      </c>
      <c r="I234" s="14">
        <f t="shared" si="6"/>
        <v>21.897810218978105</v>
      </c>
    </row>
    <row r="235" spans="1:9" ht="12.75">
      <c r="A235" s="7">
        <v>38518</v>
      </c>
      <c r="B235" s="6">
        <v>142082</v>
      </c>
      <c r="C235" s="6">
        <f t="shared" si="7"/>
        <v>49712</v>
      </c>
      <c r="F235" s="9">
        <v>92</v>
      </c>
      <c r="G235" s="14">
        <v>13.7</v>
      </c>
      <c r="H235" s="5">
        <v>400</v>
      </c>
      <c r="I235" s="14">
        <f t="shared" si="6"/>
        <v>29.197080291970803</v>
      </c>
    </row>
    <row r="236" spans="1:9" ht="12.75">
      <c r="A236" s="7">
        <v>38521</v>
      </c>
      <c r="B236" s="6">
        <v>142369</v>
      </c>
      <c r="C236" s="6">
        <f t="shared" si="7"/>
        <v>49999</v>
      </c>
      <c r="F236" s="9">
        <v>92</v>
      </c>
      <c r="G236" s="14">
        <v>14.2</v>
      </c>
      <c r="H236" s="5">
        <v>400</v>
      </c>
      <c r="I236" s="14">
        <f t="shared" si="6"/>
        <v>28.169014084507044</v>
      </c>
    </row>
    <row r="237" spans="1:9" ht="12.75">
      <c r="A237" s="7">
        <v>38525</v>
      </c>
      <c r="B237" s="6">
        <v>142752</v>
      </c>
      <c r="C237" s="6">
        <f t="shared" si="7"/>
        <v>50382</v>
      </c>
      <c r="F237" s="9">
        <v>92</v>
      </c>
      <c r="G237" s="14">
        <v>14.2</v>
      </c>
      <c r="H237" s="5">
        <v>400</v>
      </c>
      <c r="I237" s="14">
        <f t="shared" si="6"/>
        <v>28.169014084507044</v>
      </c>
    </row>
    <row r="238" spans="1:9" ht="12.75">
      <c r="A238" s="7">
        <v>38529</v>
      </c>
      <c r="B238" s="6">
        <v>143000</v>
      </c>
      <c r="C238" s="6">
        <f t="shared" si="7"/>
        <v>50630</v>
      </c>
      <c r="F238" s="9">
        <v>92</v>
      </c>
      <c r="G238" s="14">
        <v>14.2</v>
      </c>
      <c r="H238" s="5">
        <v>400</v>
      </c>
      <c r="I238" s="14">
        <f t="shared" si="6"/>
        <v>28.169014084507044</v>
      </c>
    </row>
    <row r="239" spans="1:9" ht="12.75">
      <c r="A239" s="7">
        <v>38534</v>
      </c>
      <c r="B239" s="6">
        <v>143302</v>
      </c>
      <c r="C239" s="6">
        <f t="shared" si="7"/>
        <v>50932</v>
      </c>
      <c r="F239" s="9">
        <v>92</v>
      </c>
      <c r="G239" s="14">
        <v>14.2</v>
      </c>
      <c r="H239" s="5">
        <v>400</v>
      </c>
      <c r="I239" s="14">
        <f t="shared" si="6"/>
        <v>28.169014084507044</v>
      </c>
    </row>
    <row r="240" spans="1:9" ht="12.75">
      <c r="A240" s="7">
        <v>38536</v>
      </c>
      <c r="B240" s="6">
        <v>143588</v>
      </c>
      <c r="C240" s="6">
        <f t="shared" si="7"/>
        <v>51218</v>
      </c>
      <c r="F240" s="9">
        <v>92</v>
      </c>
      <c r="G240" s="14">
        <v>14.2</v>
      </c>
      <c r="H240" s="5">
        <v>400</v>
      </c>
      <c r="I240" s="14">
        <f t="shared" si="6"/>
        <v>28.169014084507044</v>
      </c>
    </row>
    <row r="241" spans="1:9" ht="12.75">
      <c r="A241" s="7">
        <v>38540</v>
      </c>
      <c r="B241" s="6">
        <v>143976</v>
      </c>
      <c r="C241" s="6">
        <f t="shared" si="7"/>
        <v>51606</v>
      </c>
      <c r="F241" s="9">
        <v>92</v>
      </c>
      <c r="G241" s="14">
        <v>14.2</v>
      </c>
      <c r="H241" s="5">
        <v>400</v>
      </c>
      <c r="I241" s="14">
        <f t="shared" si="6"/>
        <v>28.169014084507044</v>
      </c>
    </row>
    <row r="242" spans="1:9" ht="12.75">
      <c r="A242" s="7">
        <v>38543</v>
      </c>
      <c r="B242" s="6">
        <v>144291</v>
      </c>
      <c r="C242" s="6">
        <f t="shared" si="7"/>
        <v>51921</v>
      </c>
      <c r="F242" s="9">
        <v>92</v>
      </c>
      <c r="G242" s="14">
        <v>14.2</v>
      </c>
      <c r="H242" s="5">
        <v>300</v>
      </c>
      <c r="I242" s="14">
        <f t="shared" si="6"/>
        <v>21.126760563380284</v>
      </c>
    </row>
    <row r="243" spans="1:10" ht="12.75">
      <c r="A243" s="7">
        <v>38545</v>
      </c>
      <c r="C243" s="6" t="str">
        <f t="shared" si="7"/>
        <v> </v>
      </c>
      <c r="D243" t="s">
        <v>57</v>
      </c>
      <c r="E243">
        <v>300</v>
      </c>
      <c r="I243" s="14" t="str">
        <f t="shared" si="6"/>
        <v> </v>
      </c>
      <c r="J243" s="2" t="s">
        <v>75</v>
      </c>
    </row>
    <row r="244" spans="1:9" ht="12.75">
      <c r="A244" s="7">
        <v>38547</v>
      </c>
      <c r="B244" s="6">
        <v>144593</v>
      </c>
      <c r="C244" s="6">
        <f t="shared" si="7"/>
        <v>52223</v>
      </c>
      <c r="F244" s="9">
        <v>92</v>
      </c>
      <c r="G244" s="14">
        <v>14.8</v>
      </c>
      <c r="H244" s="5">
        <v>400</v>
      </c>
      <c r="I244" s="14">
        <f t="shared" si="6"/>
        <v>27.027027027027025</v>
      </c>
    </row>
    <row r="245" spans="1:9" ht="12.75">
      <c r="A245" s="7">
        <v>38552</v>
      </c>
      <c r="B245" s="6">
        <v>144848</v>
      </c>
      <c r="C245" s="6">
        <f t="shared" si="7"/>
        <v>52478</v>
      </c>
      <c r="F245" s="9">
        <v>92</v>
      </c>
      <c r="G245" s="14">
        <v>15.2</v>
      </c>
      <c r="H245" s="5">
        <v>400</v>
      </c>
      <c r="I245" s="14">
        <f t="shared" si="6"/>
        <v>26.315789473684212</v>
      </c>
    </row>
    <row r="246" spans="1:10" ht="12.75">
      <c r="A246" s="7">
        <v>38553</v>
      </c>
      <c r="B246" s="6">
        <v>145000</v>
      </c>
      <c r="C246" s="6">
        <f t="shared" si="7"/>
        <v>52630</v>
      </c>
      <c r="D246" t="s">
        <v>103</v>
      </c>
      <c r="E246">
        <v>750</v>
      </c>
      <c r="I246" s="14" t="str">
        <f t="shared" si="6"/>
        <v> </v>
      </c>
      <c r="J246" s="2" t="s">
        <v>105</v>
      </c>
    </row>
    <row r="247" spans="3:10" ht="12.75">
      <c r="C247" s="6" t="str">
        <f t="shared" si="7"/>
        <v> </v>
      </c>
      <c r="D247" t="s">
        <v>104</v>
      </c>
      <c r="E247">
        <v>1660</v>
      </c>
      <c r="I247" s="14" t="str">
        <f t="shared" si="6"/>
        <v> </v>
      </c>
      <c r="J247" s="2" t="s">
        <v>106</v>
      </c>
    </row>
    <row r="248" spans="1:9" ht="12.75">
      <c r="A248" s="7">
        <v>38557</v>
      </c>
      <c r="B248" s="6">
        <v>145192</v>
      </c>
      <c r="C248" s="6">
        <f t="shared" si="7"/>
        <v>52822</v>
      </c>
      <c r="F248" s="9">
        <v>92</v>
      </c>
      <c r="G248" s="14">
        <v>14.8</v>
      </c>
      <c r="H248" s="5">
        <v>400</v>
      </c>
      <c r="I248" s="14">
        <f t="shared" si="6"/>
        <v>27.027027027027025</v>
      </c>
    </row>
    <row r="249" spans="1:9" ht="12.75">
      <c r="A249" s="7">
        <v>38562</v>
      </c>
      <c r="B249" s="6">
        <v>145525</v>
      </c>
      <c r="C249" s="6">
        <f t="shared" si="7"/>
        <v>53155</v>
      </c>
      <c r="F249" s="9">
        <v>92</v>
      </c>
      <c r="G249" s="14">
        <v>14.8</v>
      </c>
      <c r="H249" s="5">
        <v>400</v>
      </c>
      <c r="I249" s="14">
        <f t="shared" si="6"/>
        <v>27.027027027027025</v>
      </c>
    </row>
    <row r="250" spans="1:9" ht="12.75">
      <c r="A250" s="7">
        <v>38563</v>
      </c>
      <c r="B250" s="6">
        <v>145606</v>
      </c>
      <c r="C250" s="6">
        <f t="shared" si="7"/>
        <v>53236</v>
      </c>
      <c r="F250" s="9">
        <v>92</v>
      </c>
      <c r="G250" s="14">
        <v>14.8</v>
      </c>
      <c r="H250" s="5">
        <v>220</v>
      </c>
      <c r="I250" s="14">
        <f t="shared" si="6"/>
        <v>14.864864864864865</v>
      </c>
    </row>
    <row r="251" spans="1:9" ht="12.75">
      <c r="A251" s="7">
        <v>38567</v>
      </c>
      <c r="B251" s="6">
        <v>146055</v>
      </c>
      <c r="C251" s="6">
        <f t="shared" si="7"/>
        <v>53685</v>
      </c>
      <c r="F251" s="9">
        <v>92</v>
      </c>
      <c r="G251" s="14">
        <v>14.8</v>
      </c>
      <c r="H251" s="5">
        <v>400</v>
      </c>
      <c r="I251" s="14">
        <f t="shared" si="6"/>
        <v>27.027027027027025</v>
      </c>
    </row>
    <row r="252" spans="1:9" ht="12.75">
      <c r="A252" s="7">
        <v>38573</v>
      </c>
      <c r="B252" s="6">
        <v>146451</v>
      </c>
      <c r="C252" s="6">
        <f t="shared" si="7"/>
        <v>54081</v>
      </c>
      <c r="F252" s="9">
        <v>92</v>
      </c>
      <c r="G252" s="14">
        <v>15.4</v>
      </c>
      <c r="H252" s="5">
        <v>500</v>
      </c>
      <c r="I252" s="14">
        <f t="shared" si="6"/>
        <v>32.467532467532465</v>
      </c>
    </row>
    <row r="253" spans="1:9" ht="12.75">
      <c r="A253" s="7">
        <v>38579</v>
      </c>
      <c r="B253" s="6">
        <v>146774</v>
      </c>
      <c r="C253" s="6">
        <f t="shared" si="7"/>
        <v>54404</v>
      </c>
      <c r="F253" s="9">
        <v>92</v>
      </c>
      <c r="G253" s="14">
        <v>15.4</v>
      </c>
      <c r="H253" s="5">
        <v>400</v>
      </c>
      <c r="I253" s="14">
        <f t="shared" si="6"/>
        <v>25.974025974025974</v>
      </c>
    </row>
    <row r="254" spans="1:9" ht="12.75">
      <c r="A254" s="7">
        <v>38585</v>
      </c>
      <c r="B254" s="6">
        <v>147051</v>
      </c>
      <c r="C254" s="6">
        <f t="shared" si="7"/>
        <v>54681</v>
      </c>
      <c r="F254" s="9">
        <v>92</v>
      </c>
      <c r="G254" s="14">
        <v>15.4</v>
      </c>
      <c r="H254" s="5">
        <v>400</v>
      </c>
      <c r="I254" s="14">
        <f t="shared" si="6"/>
        <v>25.974025974025974</v>
      </c>
    </row>
    <row r="255" spans="1:9" ht="12.75">
      <c r="A255" s="7">
        <v>38593</v>
      </c>
      <c r="B255" s="6">
        <v>147433</v>
      </c>
      <c r="C255" s="6">
        <f t="shared" si="7"/>
        <v>55063</v>
      </c>
      <c r="F255" s="9">
        <v>92</v>
      </c>
      <c r="G255" s="14">
        <v>15.4</v>
      </c>
      <c r="H255" s="5">
        <v>500</v>
      </c>
      <c r="I255" s="14">
        <f t="shared" si="6"/>
        <v>32.467532467532465</v>
      </c>
    </row>
    <row r="256" spans="1:10" ht="12.75">
      <c r="A256" s="7">
        <v>38600</v>
      </c>
      <c r="C256" s="6" t="str">
        <f t="shared" si="7"/>
        <v> </v>
      </c>
      <c r="D256" t="s">
        <v>56</v>
      </c>
      <c r="E256">
        <v>3011</v>
      </c>
      <c r="I256" s="14" t="str">
        <f t="shared" si="6"/>
        <v> </v>
      </c>
      <c r="J256" s="2" t="s">
        <v>69</v>
      </c>
    </row>
    <row r="257" spans="1:9" ht="12.75">
      <c r="A257" s="7">
        <v>38605</v>
      </c>
      <c r="B257" s="6">
        <v>147829</v>
      </c>
      <c r="C257" s="6">
        <f t="shared" si="7"/>
        <v>55459</v>
      </c>
      <c r="F257" s="9">
        <v>92</v>
      </c>
      <c r="G257" s="14">
        <v>16</v>
      </c>
      <c r="H257" s="5">
        <v>500</v>
      </c>
      <c r="I257" s="14">
        <f t="shared" si="6"/>
        <v>31.25</v>
      </c>
    </row>
    <row r="258" spans="1:9" ht="12.75">
      <c r="A258" s="7">
        <v>38614</v>
      </c>
      <c r="B258" s="6">
        <v>148122</v>
      </c>
      <c r="C258" s="6">
        <f t="shared" si="7"/>
        <v>55752</v>
      </c>
      <c r="F258" s="9">
        <v>92</v>
      </c>
      <c r="G258" s="14">
        <v>16</v>
      </c>
      <c r="H258" s="5">
        <v>500</v>
      </c>
      <c r="I258" s="14">
        <f t="shared" si="6"/>
        <v>31.25</v>
      </c>
    </row>
    <row r="259" spans="1:9" ht="12.75">
      <c r="A259" s="7">
        <v>38622</v>
      </c>
      <c r="B259" s="6">
        <v>148497</v>
      </c>
      <c r="C259" s="6">
        <f t="shared" si="7"/>
        <v>56127</v>
      </c>
      <c r="F259" s="9">
        <v>92</v>
      </c>
      <c r="G259" s="14">
        <v>16</v>
      </c>
      <c r="H259" s="5">
        <v>500</v>
      </c>
      <c r="I259" s="14">
        <f t="shared" si="6"/>
        <v>31.25</v>
      </c>
    </row>
    <row r="260" spans="1:9" ht="12.75">
      <c r="A260" s="7">
        <v>38628</v>
      </c>
      <c r="B260" s="6">
        <v>148889</v>
      </c>
      <c r="C260" s="6">
        <f t="shared" si="7"/>
        <v>56519</v>
      </c>
      <c r="F260" s="9">
        <v>92</v>
      </c>
      <c r="G260" s="14">
        <v>16</v>
      </c>
      <c r="H260" s="5">
        <v>400</v>
      </c>
      <c r="I260" s="14">
        <f t="shared" si="6"/>
        <v>25</v>
      </c>
    </row>
    <row r="261" spans="1:9" ht="12.75">
      <c r="A261" s="7">
        <v>38635</v>
      </c>
      <c r="B261" s="6">
        <v>149164</v>
      </c>
      <c r="C261" s="6">
        <f t="shared" si="7"/>
        <v>56794</v>
      </c>
      <c r="F261" s="9">
        <v>92</v>
      </c>
      <c r="G261" s="14">
        <v>16</v>
      </c>
      <c r="H261" s="5">
        <v>400</v>
      </c>
      <c r="I261" s="14">
        <f t="shared" si="6"/>
        <v>25</v>
      </c>
    </row>
    <row r="262" spans="1:9" ht="12.75">
      <c r="A262" s="7">
        <v>38645</v>
      </c>
      <c r="B262" s="6">
        <v>149532</v>
      </c>
      <c r="C262" s="6">
        <f t="shared" si="7"/>
        <v>57162</v>
      </c>
      <c r="F262" s="9">
        <v>92</v>
      </c>
      <c r="G262" s="14">
        <v>16</v>
      </c>
      <c r="H262" s="5">
        <v>500</v>
      </c>
      <c r="I262" s="14">
        <f t="shared" si="6"/>
        <v>31.25</v>
      </c>
    </row>
    <row r="263" spans="1:10" ht="12.75">
      <c r="A263" s="7">
        <v>38652</v>
      </c>
      <c r="B263" s="6">
        <v>149778</v>
      </c>
      <c r="C263" s="6">
        <f t="shared" si="7"/>
        <v>57408</v>
      </c>
      <c r="D263" t="s">
        <v>48</v>
      </c>
      <c r="E263">
        <v>540</v>
      </c>
      <c r="F263" s="9">
        <v>92</v>
      </c>
      <c r="G263" s="14">
        <v>16.4</v>
      </c>
      <c r="H263" s="5">
        <v>300</v>
      </c>
      <c r="I263" s="14">
        <f aca="true" t="shared" si="8" ref="I263:I396">IF(ISBLANK(F263)," ",H263/G263)</f>
        <v>18.29268292682927</v>
      </c>
      <c r="J263" s="2" t="s">
        <v>68</v>
      </c>
    </row>
    <row r="264" spans="1:9" ht="12.75">
      <c r="A264" s="7">
        <v>38659</v>
      </c>
      <c r="B264" s="6">
        <v>150018</v>
      </c>
      <c r="C264" s="6">
        <f t="shared" si="7"/>
        <v>57648</v>
      </c>
      <c r="F264" s="9">
        <v>92</v>
      </c>
      <c r="G264" s="14">
        <v>16.4</v>
      </c>
      <c r="H264" s="5">
        <v>400</v>
      </c>
      <c r="I264" s="14">
        <f t="shared" si="8"/>
        <v>24.390243902439025</v>
      </c>
    </row>
    <row r="265" spans="1:10" ht="12.75">
      <c r="A265" s="7">
        <v>38662</v>
      </c>
      <c r="B265" s="6">
        <v>150050</v>
      </c>
      <c r="C265" s="6">
        <f aca="true" t="shared" si="9" ref="C265:C396">IF(ISBLANK(B265)," ",B265-$B$3)</f>
        <v>57680</v>
      </c>
      <c r="D265" t="s">
        <v>107</v>
      </c>
      <c r="E265">
        <v>167</v>
      </c>
      <c r="I265" s="14" t="str">
        <f t="shared" si="8"/>
        <v> </v>
      </c>
      <c r="J265" s="2" t="s">
        <v>110</v>
      </c>
    </row>
    <row r="266" spans="3:9" ht="12.75">
      <c r="C266" s="6" t="str">
        <f t="shared" si="9"/>
        <v> </v>
      </c>
      <c r="D266" t="s">
        <v>112</v>
      </c>
      <c r="E266">
        <v>830</v>
      </c>
      <c r="I266" s="14" t="str">
        <f t="shared" si="8"/>
        <v> </v>
      </c>
    </row>
    <row r="267" spans="3:9" ht="12.75">
      <c r="C267" s="6" t="str">
        <f t="shared" si="9"/>
        <v> </v>
      </c>
      <c r="D267" t="s">
        <v>74</v>
      </c>
      <c r="E267">
        <v>166</v>
      </c>
      <c r="I267" s="14" t="str">
        <f t="shared" si="8"/>
        <v> </v>
      </c>
    </row>
    <row r="268" spans="3:10" ht="12.75">
      <c r="C268" s="6" t="str">
        <f t="shared" si="9"/>
        <v> </v>
      </c>
      <c r="D268" t="s">
        <v>108</v>
      </c>
      <c r="E268">
        <v>186</v>
      </c>
      <c r="I268" s="14" t="str">
        <f t="shared" si="8"/>
        <v> </v>
      </c>
      <c r="J268" s="2" t="s">
        <v>111</v>
      </c>
    </row>
    <row r="269" spans="3:9" ht="12.75">
      <c r="C269" s="6" t="str">
        <f t="shared" si="9"/>
        <v> </v>
      </c>
      <c r="D269" t="s">
        <v>109</v>
      </c>
      <c r="E269">
        <v>866</v>
      </c>
      <c r="I269" s="14" t="str">
        <f t="shared" si="8"/>
        <v> </v>
      </c>
    </row>
    <row r="270" spans="1:9" ht="12.75">
      <c r="A270" s="7">
        <v>38666</v>
      </c>
      <c r="B270" s="6">
        <v>150274</v>
      </c>
      <c r="C270" s="6">
        <f t="shared" si="9"/>
        <v>57904</v>
      </c>
      <c r="F270" s="9">
        <v>92</v>
      </c>
      <c r="G270" s="14">
        <v>16</v>
      </c>
      <c r="H270" s="5">
        <v>500</v>
      </c>
      <c r="I270" s="14">
        <f t="shared" si="8"/>
        <v>31.25</v>
      </c>
    </row>
    <row r="271" spans="1:9" ht="12.75">
      <c r="A271" s="7">
        <v>38674</v>
      </c>
      <c r="B271" s="6">
        <v>150597</v>
      </c>
      <c r="C271" s="6">
        <f t="shared" si="9"/>
        <v>58227</v>
      </c>
      <c r="F271" s="9">
        <v>92</v>
      </c>
      <c r="G271" s="14">
        <v>16</v>
      </c>
      <c r="H271" s="5">
        <v>400</v>
      </c>
      <c r="I271" s="14">
        <f t="shared" si="8"/>
        <v>25</v>
      </c>
    </row>
    <row r="272" spans="1:9" ht="12.75">
      <c r="A272" s="7">
        <v>38681</v>
      </c>
      <c r="B272" s="6">
        <v>150923</v>
      </c>
      <c r="C272" s="6">
        <f t="shared" si="9"/>
        <v>58553</v>
      </c>
      <c r="F272" s="9">
        <v>92</v>
      </c>
      <c r="G272" s="14">
        <v>16</v>
      </c>
      <c r="H272" s="5">
        <v>500</v>
      </c>
      <c r="I272" s="14">
        <f t="shared" si="8"/>
        <v>31.25</v>
      </c>
    </row>
    <row r="273" spans="1:9" ht="12.75">
      <c r="A273" s="7">
        <v>38689</v>
      </c>
      <c r="B273" s="6">
        <v>151249</v>
      </c>
      <c r="C273" s="6">
        <f t="shared" si="9"/>
        <v>58879</v>
      </c>
      <c r="F273" s="9">
        <v>92</v>
      </c>
      <c r="G273" s="14">
        <v>16</v>
      </c>
      <c r="H273" s="5">
        <v>500</v>
      </c>
      <c r="I273" s="14">
        <f t="shared" si="8"/>
        <v>31.25</v>
      </c>
    </row>
    <row r="274" spans="1:5" ht="12.75">
      <c r="A274" s="7">
        <v>38691</v>
      </c>
      <c r="D274" t="s">
        <v>113</v>
      </c>
      <c r="E274">
        <v>1540</v>
      </c>
    </row>
    <row r="275" spans="1:9" ht="12.75">
      <c r="A275" s="7">
        <v>38695</v>
      </c>
      <c r="B275" s="6">
        <v>151539</v>
      </c>
      <c r="C275" s="6">
        <f t="shared" si="9"/>
        <v>59169</v>
      </c>
      <c r="F275" s="9">
        <v>92</v>
      </c>
      <c r="G275" s="14">
        <v>16</v>
      </c>
      <c r="H275" s="5">
        <v>500</v>
      </c>
      <c r="I275" s="14">
        <f t="shared" si="8"/>
        <v>31.25</v>
      </c>
    </row>
    <row r="276" spans="1:9" ht="12.75">
      <c r="A276" s="7">
        <v>38702</v>
      </c>
      <c r="B276" s="6">
        <v>151870</v>
      </c>
      <c r="C276" s="6">
        <f t="shared" si="9"/>
        <v>59500</v>
      </c>
      <c r="F276" s="9">
        <v>92</v>
      </c>
      <c r="G276" s="14">
        <v>16</v>
      </c>
      <c r="H276" s="5">
        <v>500</v>
      </c>
      <c r="I276" s="14">
        <f t="shared" si="8"/>
        <v>31.25</v>
      </c>
    </row>
    <row r="277" spans="1:9" ht="12.75">
      <c r="A277" s="7">
        <v>38707</v>
      </c>
      <c r="B277" s="6">
        <v>152169</v>
      </c>
      <c r="C277" s="6">
        <f t="shared" si="9"/>
        <v>59799</v>
      </c>
      <c r="F277" s="9">
        <v>92</v>
      </c>
      <c r="G277" s="14">
        <v>16</v>
      </c>
      <c r="H277" s="5">
        <v>500</v>
      </c>
      <c r="I277" s="14">
        <f t="shared" si="8"/>
        <v>31.25</v>
      </c>
    </row>
    <row r="278" spans="1:9" ht="12.75">
      <c r="A278" s="7">
        <v>38713</v>
      </c>
      <c r="B278" s="6">
        <v>152500</v>
      </c>
      <c r="C278" s="6">
        <f t="shared" si="9"/>
        <v>60130</v>
      </c>
      <c r="F278" s="9">
        <v>92</v>
      </c>
      <c r="G278" s="14">
        <v>16</v>
      </c>
      <c r="H278" s="5">
        <v>500</v>
      </c>
      <c r="I278" s="14">
        <f t="shared" si="8"/>
        <v>31.25</v>
      </c>
    </row>
    <row r="279" spans="1:9" ht="12.75">
      <c r="A279" s="7">
        <v>38720</v>
      </c>
      <c r="B279" s="6">
        <v>152735</v>
      </c>
      <c r="C279" s="6">
        <f t="shared" si="9"/>
        <v>60365</v>
      </c>
      <c r="F279" s="9">
        <v>92</v>
      </c>
      <c r="G279" s="14">
        <v>16</v>
      </c>
      <c r="H279" s="5">
        <v>500</v>
      </c>
      <c r="I279" s="14">
        <f t="shared" si="8"/>
        <v>31.25</v>
      </c>
    </row>
    <row r="280" spans="1:9" ht="12.75">
      <c r="A280" s="7">
        <v>38728</v>
      </c>
      <c r="B280" s="6">
        <v>153124</v>
      </c>
      <c r="C280" s="6">
        <f t="shared" si="9"/>
        <v>60754</v>
      </c>
      <c r="F280" s="9">
        <v>92</v>
      </c>
      <c r="G280" s="14">
        <v>16</v>
      </c>
      <c r="H280" s="5">
        <v>500</v>
      </c>
      <c r="I280" s="14">
        <f t="shared" si="8"/>
        <v>31.25</v>
      </c>
    </row>
    <row r="281" spans="1:9" ht="12.75">
      <c r="A281" s="7">
        <v>38732</v>
      </c>
      <c r="B281" s="6">
        <v>153440</v>
      </c>
      <c r="C281" s="6">
        <f t="shared" si="9"/>
        <v>61070</v>
      </c>
      <c r="F281" s="9">
        <v>92</v>
      </c>
      <c r="G281" s="14">
        <v>16</v>
      </c>
      <c r="H281" s="5">
        <v>400</v>
      </c>
      <c r="I281" s="14">
        <f t="shared" si="8"/>
        <v>25</v>
      </c>
    </row>
    <row r="282" spans="1:9" ht="12.75">
      <c r="A282" s="7">
        <v>38745</v>
      </c>
      <c r="B282" s="6">
        <v>153694</v>
      </c>
      <c r="C282" s="6">
        <f t="shared" si="9"/>
        <v>61324</v>
      </c>
      <c r="F282" s="9">
        <v>92</v>
      </c>
      <c r="G282" s="14">
        <v>16</v>
      </c>
      <c r="H282" s="5">
        <v>400</v>
      </c>
      <c r="I282" s="14">
        <f t="shared" si="8"/>
        <v>25</v>
      </c>
    </row>
    <row r="283" spans="1:9" ht="12.75">
      <c r="A283" s="7">
        <v>38753</v>
      </c>
      <c r="B283" s="6">
        <v>153958</v>
      </c>
      <c r="C283" s="6">
        <f t="shared" si="9"/>
        <v>61588</v>
      </c>
      <c r="F283" s="9">
        <v>92</v>
      </c>
      <c r="G283" s="14">
        <v>16</v>
      </c>
      <c r="H283" s="5">
        <v>400</v>
      </c>
      <c r="I283" s="14">
        <f t="shared" si="8"/>
        <v>25</v>
      </c>
    </row>
    <row r="284" spans="1:10" ht="12.75">
      <c r="A284" s="7">
        <v>38759</v>
      </c>
      <c r="B284" s="6">
        <v>154262</v>
      </c>
      <c r="C284" s="6">
        <f t="shared" si="9"/>
        <v>61892</v>
      </c>
      <c r="F284" s="9">
        <v>92</v>
      </c>
      <c r="G284" s="14">
        <v>16</v>
      </c>
      <c r="H284" s="5">
        <v>500</v>
      </c>
      <c r="I284" s="14">
        <f t="shared" si="8"/>
        <v>31.25</v>
      </c>
      <c r="J284" s="29"/>
    </row>
    <row r="285" spans="1:9" ht="12.75">
      <c r="A285" s="7">
        <v>38765</v>
      </c>
      <c r="B285" s="6">
        <v>154551</v>
      </c>
      <c r="C285" s="6">
        <f t="shared" si="9"/>
        <v>62181</v>
      </c>
      <c r="F285" s="9">
        <v>92</v>
      </c>
      <c r="G285" s="14">
        <v>16</v>
      </c>
      <c r="H285" s="5">
        <v>400</v>
      </c>
      <c r="I285" s="14">
        <f t="shared" si="8"/>
        <v>25</v>
      </c>
    </row>
    <row r="286" spans="1:9" ht="12.75">
      <c r="A286" s="7">
        <v>38772</v>
      </c>
      <c r="B286" s="6">
        <v>154902</v>
      </c>
      <c r="C286" s="6">
        <f t="shared" si="9"/>
        <v>62532</v>
      </c>
      <c r="F286" s="9">
        <v>92</v>
      </c>
      <c r="G286" s="14">
        <v>16</v>
      </c>
      <c r="H286" s="5">
        <v>500</v>
      </c>
      <c r="I286" s="14">
        <f t="shared" si="8"/>
        <v>31.25</v>
      </c>
    </row>
    <row r="287" spans="1:9" ht="12.75">
      <c r="A287" s="7">
        <v>38778</v>
      </c>
      <c r="B287" s="6">
        <v>155210</v>
      </c>
      <c r="C287" s="6">
        <f t="shared" si="9"/>
        <v>62840</v>
      </c>
      <c r="F287" s="9">
        <v>92</v>
      </c>
      <c r="G287" s="14">
        <v>16</v>
      </c>
      <c r="H287" s="5">
        <v>500</v>
      </c>
      <c r="I287" s="14">
        <f t="shared" si="8"/>
        <v>31.25</v>
      </c>
    </row>
    <row r="288" spans="1:9" ht="12.75">
      <c r="A288" s="7">
        <v>38786</v>
      </c>
      <c r="B288" s="6">
        <v>155477</v>
      </c>
      <c r="C288" s="6">
        <f t="shared" si="9"/>
        <v>63107</v>
      </c>
      <c r="F288" s="9">
        <v>92</v>
      </c>
      <c r="G288" s="14">
        <v>16</v>
      </c>
      <c r="H288" s="5">
        <v>300</v>
      </c>
      <c r="I288" s="14">
        <f t="shared" si="8"/>
        <v>18.75</v>
      </c>
    </row>
    <row r="289" spans="1:9" ht="12.75">
      <c r="A289" s="7">
        <v>38787</v>
      </c>
      <c r="B289" s="6">
        <v>155553</v>
      </c>
      <c r="C289" s="6">
        <f t="shared" si="9"/>
        <v>63183</v>
      </c>
      <c r="F289" s="9">
        <v>92</v>
      </c>
      <c r="G289" s="14">
        <v>16</v>
      </c>
      <c r="H289" s="5">
        <v>250</v>
      </c>
      <c r="I289" s="14">
        <f t="shared" si="8"/>
        <v>15.625</v>
      </c>
    </row>
    <row r="290" spans="1:9" ht="12.75">
      <c r="A290" s="7">
        <v>38790</v>
      </c>
      <c r="B290" s="6">
        <v>155931</v>
      </c>
      <c r="C290" s="6">
        <f t="shared" si="9"/>
        <v>63561</v>
      </c>
      <c r="F290" s="9">
        <v>92</v>
      </c>
      <c r="G290" s="14">
        <v>16</v>
      </c>
      <c r="H290" s="5">
        <v>300</v>
      </c>
      <c r="I290" s="14">
        <f t="shared" si="8"/>
        <v>18.75</v>
      </c>
    </row>
    <row r="291" spans="1:9" ht="12.75">
      <c r="A291" s="7">
        <v>38794</v>
      </c>
      <c r="B291" s="6">
        <v>156241</v>
      </c>
      <c r="C291" s="6">
        <f t="shared" si="9"/>
        <v>63871</v>
      </c>
      <c r="F291" s="9">
        <v>92</v>
      </c>
      <c r="G291" s="14">
        <v>16</v>
      </c>
      <c r="H291" s="5">
        <v>400</v>
      </c>
      <c r="I291" s="14">
        <f t="shared" si="8"/>
        <v>25</v>
      </c>
    </row>
    <row r="292" spans="1:9" ht="12.75">
      <c r="A292" s="7">
        <v>38797</v>
      </c>
      <c r="B292" s="6">
        <v>156555</v>
      </c>
      <c r="C292" s="6">
        <f t="shared" si="9"/>
        <v>64185</v>
      </c>
      <c r="F292" s="9">
        <v>92</v>
      </c>
      <c r="G292" s="14">
        <v>16</v>
      </c>
      <c r="H292" s="5">
        <v>500</v>
      </c>
      <c r="I292" s="14">
        <f t="shared" si="8"/>
        <v>31.25</v>
      </c>
    </row>
    <row r="293" spans="1:9" ht="12.75">
      <c r="A293" s="7">
        <v>38803</v>
      </c>
      <c r="B293" s="6">
        <v>156902</v>
      </c>
      <c r="C293" s="6">
        <f t="shared" si="9"/>
        <v>64532</v>
      </c>
      <c r="F293" s="9">
        <v>92</v>
      </c>
      <c r="G293" s="14">
        <v>16.2</v>
      </c>
      <c r="H293" s="5">
        <v>500</v>
      </c>
      <c r="I293" s="14">
        <f t="shared" si="8"/>
        <v>30.8641975308642</v>
      </c>
    </row>
    <row r="294" spans="1:9" ht="12.75">
      <c r="A294" s="7">
        <v>38808</v>
      </c>
      <c r="B294" s="6">
        <v>157289</v>
      </c>
      <c r="C294" s="6">
        <f t="shared" si="9"/>
        <v>64919</v>
      </c>
      <c r="F294" s="9">
        <v>92</v>
      </c>
      <c r="G294" s="14">
        <v>16.2</v>
      </c>
      <c r="H294" s="5">
        <v>500</v>
      </c>
      <c r="I294" s="14">
        <f t="shared" si="8"/>
        <v>30.8641975308642</v>
      </c>
    </row>
    <row r="295" spans="1:9" ht="12.75">
      <c r="A295" s="7">
        <v>38814</v>
      </c>
      <c r="B295" s="6">
        <v>157611</v>
      </c>
      <c r="C295" s="6">
        <f t="shared" si="9"/>
        <v>65241</v>
      </c>
      <c r="F295" s="9">
        <v>92</v>
      </c>
      <c r="G295" s="14">
        <v>16.2</v>
      </c>
      <c r="H295" s="5">
        <v>500</v>
      </c>
      <c r="I295" s="14">
        <f t="shared" si="8"/>
        <v>30.8641975308642</v>
      </c>
    </row>
    <row r="296" spans="1:9" ht="12.75">
      <c r="A296" s="7">
        <v>38820</v>
      </c>
      <c r="B296" s="6">
        <v>157977</v>
      </c>
      <c r="C296" s="6">
        <f t="shared" si="9"/>
        <v>65607</v>
      </c>
      <c r="F296" s="9">
        <v>92</v>
      </c>
      <c r="G296" s="14">
        <v>16.6</v>
      </c>
      <c r="H296" s="5">
        <v>500</v>
      </c>
      <c r="I296" s="14">
        <f t="shared" si="8"/>
        <v>30.12048192771084</v>
      </c>
    </row>
    <row r="297" spans="1:9" ht="12.75">
      <c r="A297" s="7">
        <v>38823</v>
      </c>
      <c r="C297" s="6" t="str">
        <f t="shared" si="9"/>
        <v> </v>
      </c>
      <c r="D297" t="s">
        <v>48</v>
      </c>
      <c r="E297">
        <v>539</v>
      </c>
      <c r="I297" s="14" t="str">
        <f t="shared" si="8"/>
        <v> </v>
      </c>
    </row>
    <row r="298" spans="1:9" ht="12.75">
      <c r="A298" s="7">
        <v>38825</v>
      </c>
      <c r="B298" s="6">
        <v>158317</v>
      </c>
      <c r="C298" s="6">
        <f t="shared" si="9"/>
        <v>65947</v>
      </c>
      <c r="F298" s="9">
        <v>92</v>
      </c>
      <c r="G298" s="14">
        <v>16.2</v>
      </c>
      <c r="H298" s="5">
        <v>500</v>
      </c>
      <c r="I298" s="14">
        <f t="shared" si="8"/>
        <v>30.8641975308642</v>
      </c>
    </row>
    <row r="299" spans="1:9" ht="12.75">
      <c r="A299" s="7">
        <v>38833</v>
      </c>
      <c r="B299" s="6">
        <v>158675</v>
      </c>
      <c r="C299" s="6">
        <f t="shared" si="9"/>
        <v>66305</v>
      </c>
      <c r="F299" s="9">
        <v>92</v>
      </c>
      <c r="G299" s="14">
        <v>16.6</v>
      </c>
      <c r="H299" s="5">
        <v>500</v>
      </c>
      <c r="I299" s="14">
        <f t="shared" si="8"/>
        <v>30.12048192771084</v>
      </c>
    </row>
    <row r="300" spans="1:9" ht="12.75">
      <c r="A300" s="7">
        <v>38838</v>
      </c>
      <c r="B300" s="6">
        <v>158968</v>
      </c>
      <c r="C300" s="6">
        <f t="shared" si="9"/>
        <v>66598</v>
      </c>
      <c r="F300" s="9">
        <v>92</v>
      </c>
      <c r="G300" s="14">
        <v>16.2</v>
      </c>
      <c r="H300" s="5">
        <v>300</v>
      </c>
      <c r="I300" s="14">
        <f t="shared" si="8"/>
        <v>18.51851851851852</v>
      </c>
    </row>
    <row r="301" spans="1:9" ht="12.75">
      <c r="A301" s="7">
        <v>38841</v>
      </c>
      <c r="B301" s="6">
        <v>159249</v>
      </c>
      <c r="C301" s="6">
        <f t="shared" si="9"/>
        <v>66879</v>
      </c>
      <c r="F301" s="9">
        <v>92</v>
      </c>
      <c r="G301" s="14">
        <v>16.2</v>
      </c>
      <c r="H301" s="5">
        <v>500</v>
      </c>
      <c r="I301" s="14">
        <f t="shared" si="8"/>
        <v>30.8641975308642</v>
      </c>
    </row>
    <row r="302" spans="1:10" ht="12.75">
      <c r="A302" s="7">
        <v>38843</v>
      </c>
      <c r="B302" s="6">
        <v>160000</v>
      </c>
      <c r="C302" s="6">
        <f t="shared" si="9"/>
        <v>67630</v>
      </c>
      <c r="D302" t="s">
        <v>107</v>
      </c>
      <c r="E302">
        <v>205</v>
      </c>
      <c r="J302" s="2" t="s">
        <v>110</v>
      </c>
    </row>
    <row r="303" spans="4:5" ht="12.75">
      <c r="D303" t="s">
        <v>112</v>
      </c>
      <c r="E303">
        <v>808</v>
      </c>
    </row>
    <row r="304" spans="4:5" ht="12.75">
      <c r="D304" t="s">
        <v>20</v>
      </c>
      <c r="E304">
        <v>180</v>
      </c>
    </row>
    <row r="305" spans="4:5" ht="12.75">
      <c r="D305" t="s">
        <v>114</v>
      </c>
      <c r="E305">
        <v>370</v>
      </c>
    </row>
    <row r="306" spans="1:10" ht="12.75">
      <c r="A306" s="7">
        <v>38846</v>
      </c>
      <c r="B306" s="6">
        <v>159658</v>
      </c>
      <c r="C306" s="6">
        <f t="shared" si="9"/>
        <v>67288</v>
      </c>
      <c r="D306" t="s">
        <v>115</v>
      </c>
      <c r="E306">
        <v>695</v>
      </c>
      <c r="F306" s="9">
        <v>92</v>
      </c>
      <c r="G306" s="14">
        <v>16.2</v>
      </c>
      <c r="H306" s="5">
        <v>500</v>
      </c>
      <c r="I306" s="14">
        <f t="shared" si="8"/>
        <v>30.8641975308642</v>
      </c>
      <c r="J306" s="2" t="s">
        <v>110</v>
      </c>
    </row>
    <row r="307" spans="3:10" ht="12.75">
      <c r="C307" s="6" t="str">
        <f t="shared" si="9"/>
        <v> </v>
      </c>
      <c r="D307" t="s">
        <v>116</v>
      </c>
      <c r="E307">
        <v>429</v>
      </c>
      <c r="I307" s="14" t="str">
        <f t="shared" si="8"/>
        <v> </v>
      </c>
      <c r="J307" s="2" t="s">
        <v>105</v>
      </c>
    </row>
    <row r="308" spans="1:9" ht="12.75">
      <c r="A308" s="7">
        <v>38851</v>
      </c>
      <c r="B308" s="6">
        <v>160058</v>
      </c>
      <c r="C308" s="6">
        <f t="shared" si="9"/>
        <v>67688</v>
      </c>
      <c r="F308" s="9">
        <v>92</v>
      </c>
      <c r="G308" s="14">
        <v>16.2</v>
      </c>
      <c r="H308" s="5">
        <v>600</v>
      </c>
      <c r="I308" s="14">
        <f t="shared" si="8"/>
        <v>37.03703703703704</v>
      </c>
    </row>
    <row r="309" spans="1:10" ht="12.75">
      <c r="A309" s="7">
        <v>38853</v>
      </c>
      <c r="B309" s="6">
        <v>160557</v>
      </c>
      <c r="C309" s="6">
        <f t="shared" si="9"/>
        <v>68187</v>
      </c>
      <c r="D309" t="s">
        <v>19</v>
      </c>
      <c r="E309">
        <v>400</v>
      </c>
      <c r="F309" s="9">
        <v>92</v>
      </c>
      <c r="G309" s="14">
        <v>16.2</v>
      </c>
      <c r="H309" s="5">
        <v>500</v>
      </c>
      <c r="I309" s="14">
        <f t="shared" si="8"/>
        <v>30.8641975308642</v>
      </c>
      <c r="J309" s="2" t="s">
        <v>105</v>
      </c>
    </row>
    <row r="310" spans="1:9" ht="12.75">
      <c r="A310" s="7">
        <v>38859</v>
      </c>
      <c r="B310" s="6">
        <v>160976</v>
      </c>
      <c r="C310" s="6">
        <f t="shared" si="9"/>
        <v>68606</v>
      </c>
      <c r="F310" s="9">
        <v>92</v>
      </c>
      <c r="G310" s="14">
        <v>16.2</v>
      </c>
      <c r="H310" s="5">
        <v>500</v>
      </c>
      <c r="I310" s="14">
        <f t="shared" si="8"/>
        <v>30.8641975308642</v>
      </c>
    </row>
    <row r="311" spans="1:9" ht="12.75">
      <c r="A311" s="7">
        <v>38864</v>
      </c>
      <c r="B311" s="6">
        <v>161409</v>
      </c>
      <c r="C311" s="6">
        <f t="shared" si="9"/>
        <v>69039</v>
      </c>
      <c r="F311" s="9">
        <v>92</v>
      </c>
      <c r="G311" s="14">
        <v>16.2</v>
      </c>
      <c r="H311" s="5">
        <v>500</v>
      </c>
      <c r="I311" s="14">
        <f t="shared" si="8"/>
        <v>30.8641975308642</v>
      </c>
    </row>
    <row r="312" spans="1:10" ht="12.75">
      <c r="A312" s="7">
        <v>38870</v>
      </c>
      <c r="C312" s="6" t="str">
        <f t="shared" si="9"/>
        <v> </v>
      </c>
      <c r="D312" t="s">
        <v>117</v>
      </c>
      <c r="E312">
        <v>1430</v>
      </c>
      <c r="I312" s="14" t="str">
        <f t="shared" si="8"/>
        <v> </v>
      </c>
      <c r="J312" s="2" t="s">
        <v>105</v>
      </c>
    </row>
    <row r="313" spans="1:9" ht="12.75">
      <c r="A313" s="7">
        <v>38871</v>
      </c>
      <c r="B313" s="6">
        <v>161751</v>
      </c>
      <c r="C313" s="6">
        <f t="shared" si="9"/>
        <v>69381</v>
      </c>
      <c r="F313" s="9">
        <v>92</v>
      </c>
      <c r="G313" s="14">
        <v>16.6</v>
      </c>
      <c r="H313" s="5">
        <v>300</v>
      </c>
      <c r="I313" s="14">
        <f t="shared" si="8"/>
        <v>18.072289156626503</v>
      </c>
    </row>
    <row r="314" spans="1:9" ht="12.75">
      <c r="A314" s="7">
        <v>38872</v>
      </c>
      <c r="B314" s="6">
        <v>161914</v>
      </c>
      <c r="C314" s="6">
        <f t="shared" si="9"/>
        <v>69544</v>
      </c>
      <c r="F314" s="9">
        <v>92</v>
      </c>
      <c r="G314" s="14">
        <v>16.2</v>
      </c>
      <c r="H314" s="5">
        <v>500</v>
      </c>
      <c r="I314" s="14">
        <f t="shared" si="8"/>
        <v>30.8641975308642</v>
      </c>
    </row>
    <row r="315" spans="1:9" ht="12.75">
      <c r="A315" s="7">
        <v>38878</v>
      </c>
      <c r="B315" s="6">
        <v>162239</v>
      </c>
      <c r="C315" s="6">
        <f t="shared" si="9"/>
        <v>69869</v>
      </c>
      <c r="F315" s="9">
        <v>92</v>
      </c>
      <c r="G315" s="14">
        <v>16.2</v>
      </c>
      <c r="H315" s="5">
        <v>400</v>
      </c>
      <c r="I315" s="14">
        <f t="shared" si="8"/>
        <v>24.691358024691358</v>
      </c>
    </row>
    <row r="316" spans="1:9" ht="12.75">
      <c r="A316" s="7">
        <v>38883</v>
      </c>
      <c r="B316" s="6">
        <v>162535</v>
      </c>
      <c r="C316" s="6">
        <f t="shared" si="9"/>
        <v>70165</v>
      </c>
      <c r="F316" s="9">
        <v>92</v>
      </c>
      <c r="G316" s="14">
        <v>16.2</v>
      </c>
      <c r="H316" s="5">
        <v>500</v>
      </c>
      <c r="I316" s="14">
        <f t="shared" si="8"/>
        <v>30.8641975308642</v>
      </c>
    </row>
    <row r="317" spans="1:10" ht="12.75">
      <c r="A317" s="7">
        <v>38889</v>
      </c>
      <c r="B317" s="6">
        <v>162848</v>
      </c>
      <c r="C317" s="6">
        <f t="shared" si="9"/>
        <v>70478</v>
      </c>
      <c r="D317" t="s">
        <v>118</v>
      </c>
      <c r="E317">
        <v>2086</v>
      </c>
      <c r="F317" s="9">
        <v>92</v>
      </c>
      <c r="G317" s="14">
        <v>16.2</v>
      </c>
      <c r="H317" s="5">
        <v>500</v>
      </c>
      <c r="I317" s="14">
        <f t="shared" si="8"/>
        <v>30.8641975308642</v>
      </c>
      <c r="J317" s="2" t="s">
        <v>105</v>
      </c>
    </row>
    <row r="318" spans="1:9" ht="12.75">
      <c r="A318" s="7">
        <v>38896</v>
      </c>
      <c r="B318" s="6">
        <v>163230</v>
      </c>
      <c r="C318" s="6">
        <f t="shared" si="9"/>
        <v>70860</v>
      </c>
      <c r="F318" s="9">
        <v>92</v>
      </c>
      <c r="G318" s="14">
        <v>16.2</v>
      </c>
      <c r="H318" s="5">
        <v>500</v>
      </c>
      <c r="I318" s="14">
        <f t="shared" si="8"/>
        <v>30.8641975308642</v>
      </c>
    </row>
    <row r="319" spans="1:9" ht="12.75">
      <c r="A319" s="7">
        <v>38901</v>
      </c>
      <c r="B319" s="6">
        <v>163550</v>
      </c>
      <c r="C319" s="6">
        <f t="shared" si="9"/>
        <v>71180</v>
      </c>
      <c r="F319" s="9">
        <v>92</v>
      </c>
      <c r="G319" s="14">
        <v>16.2</v>
      </c>
      <c r="H319" s="5">
        <v>500</v>
      </c>
      <c r="I319" s="14">
        <f t="shared" si="8"/>
        <v>30.8641975308642</v>
      </c>
    </row>
    <row r="320" spans="1:9" ht="12.75">
      <c r="A320" s="7">
        <v>38906</v>
      </c>
      <c r="B320" s="6">
        <v>163860</v>
      </c>
      <c r="C320" s="6">
        <f t="shared" si="9"/>
        <v>71490</v>
      </c>
      <c r="F320" s="9">
        <v>92</v>
      </c>
      <c r="G320" s="14">
        <v>17.2</v>
      </c>
      <c r="H320" s="5">
        <v>500</v>
      </c>
      <c r="I320" s="14">
        <f t="shared" si="8"/>
        <v>29.069767441860467</v>
      </c>
    </row>
    <row r="321" spans="1:9" ht="12.75">
      <c r="A321" s="7">
        <v>38913</v>
      </c>
      <c r="B321" s="6">
        <v>164192</v>
      </c>
      <c r="C321" s="6">
        <f t="shared" si="9"/>
        <v>71822</v>
      </c>
      <c r="F321" s="9">
        <v>92</v>
      </c>
      <c r="G321" s="14">
        <v>17.2</v>
      </c>
      <c r="H321" s="5">
        <v>500</v>
      </c>
      <c r="I321" s="14">
        <f t="shared" si="8"/>
        <v>29.069767441860467</v>
      </c>
    </row>
    <row r="322" spans="1:11" ht="12.75">
      <c r="A322" s="7">
        <v>38918</v>
      </c>
      <c r="B322" s="6">
        <v>164507</v>
      </c>
      <c r="C322" s="6">
        <f t="shared" si="9"/>
        <v>72137</v>
      </c>
      <c r="F322" s="9">
        <v>92</v>
      </c>
      <c r="G322" s="14">
        <v>17.2</v>
      </c>
      <c r="H322" s="5">
        <v>500</v>
      </c>
      <c r="I322" s="14">
        <f t="shared" si="8"/>
        <v>29.069767441860467</v>
      </c>
      <c r="K322" s="31"/>
    </row>
    <row r="323" spans="1:11" ht="12.75">
      <c r="A323" s="7">
        <v>38922</v>
      </c>
      <c r="B323" s="6">
        <v>164812</v>
      </c>
      <c r="C323" s="6">
        <f t="shared" si="9"/>
        <v>72442</v>
      </c>
      <c r="F323" s="9">
        <v>92</v>
      </c>
      <c r="G323" s="14">
        <v>17.2</v>
      </c>
      <c r="H323" s="5">
        <v>500</v>
      </c>
      <c r="I323" s="14">
        <f t="shared" si="8"/>
        <v>29.069767441860467</v>
      </c>
      <c r="K323" s="31"/>
    </row>
    <row r="324" spans="1:13" ht="12.75">
      <c r="A324" s="7">
        <v>38926</v>
      </c>
      <c r="B324" s="6">
        <v>165143</v>
      </c>
      <c r="C324" s="6">
        <f t="shared" si="9"/>
        <v>72773</v>
      </c>
      <c r="F324" s="9">
        <v>92</v>
      </c>
      <c r="G324" s="14">
        <v>17.2</v>
      </c>
      <c r="H324" s="5">
        <v>500</v>
      </c>
      <c r="I324" s="14">
        <f t="shared" si="8"/>
        <v>29.069767441860467</v>
      </c>
      <c r="K324" s="31"/>
      <c r="M324" s="30"/>
    </row>
    <row r="325" spans="1:13" ht="12.75">
      <c r="A325" s="7">
        <v>38932</v>
      </c>
      <c r="B325" s="6">
        <v>165472</v>
      </c>
      <c r="C325" s="6">
        <f t="shared" si="9"/>
        <v>73102</v>
      </c>
      <c r="F325" s="9">
        <v>92</v>
      </c>
      <c r="G325" s="14">
        <v>17.2</v>
      </c>
      <c r="H325" s="5">
        <v>500</v>
      </c>
      <c r="I325" s="14">
        <f t="shared" si="8"/>
        <v>29.069767441860467</v>
      </c>
      <c r="K325" s="31"/>
      <c r="M325" s="30"/>
    </row>
    <row r="326" spans="1:13" ht="12.75">
      <c r="A326" s="7">
        <v>38938</v>
      </c>
      <c r="B326" s="6">
        <v>165788</v>
      </c>
      <c r="C326" s="6">
        <f t="shared" si="9"/>
        <v>73418</v>
      </c>
      <c r="F326" s="9">
        <v>92</v>
      </c>
      <c r="G326" s="14">
        <v>18.04</v>
      </c>
      <c r="H326" s="5">
        <v>500</v>
      </c>
      <c r="I326" s="14">
        <f t="shared" si="8"/>
        <v>27.71618625277162</v>
      </c>
      <c r="K326" s="31"/>
      <c r="M326" s="30"/>
    </row>
    <row r="327" spans="1:13" ht="12.75">
      <c r="A327" s="7">
        <v>38943</v>
      </c>
      <c r="B327" s="6">
        <v>166103</v>
      </c>
      <c r="C327" s="6">
        <f t="shared" si="9"/>
        <v>73733</v>
      </c>
      <c r="F327" s="9">
        <v>92</v>
      </c>
      <c r="G327" s="14">
        <v>18.04</v>
      </c>
      <c r="H327" s="5">
        <v>500</v>
      </c>
      <c r="I327" s="14">
        <f t="shared" si="8"/>
        <v>27.71618625277162</v>
      </c>
      <c r="K327" s="31"/>
      <c r="M327" s="30"/>
    </row>
    <row r="328" spans="1:11" ht="12.75">
      <c r="A328" s="7">
        <v>38947</v>
      </c>
      <c r="B328" s="6">
        <v>166421</v>
      </c>
      <c r="C328" s="6">
        <f t="shared" si="9"/>
        <v>74051</v>
      </c>
      <c r="F328" s="9">
        <v>92</v>
      </c>
      <c r="G328" s="14">
        <v>18.04</v>
      </c>
      <c r="H328" s="5">
        <v>500</v>
      </c>
      <c r="I328" s="14">
        <f t="shared" si="8"/>
        <v>27.71618625277162</v>
      </c>
      <c r="K328" s="31"/>
    </row>
    <row r="329" spans="1:11" ht="12.75">
      <c r="A329" s="7">
        <v>38954</v>
      </c>
      <c r="B329" s="6">
        <v>166749</v>
      </c>
      <c r="C329" s="6">
        <f t="shared" si="9"/>
        <v>74379</v>
      </c>
      <c r="F329" s="9">
        <v>92</v>
      </c>
      <c r="G329" s="14">
        <v>18.04</v>
      </c>
      <c r="H329" s="5">
        <v>500</v>
      </c>
      <c r="I329" s="14">
        <f t="shared" si="8"/>
        <v>27.71618625277162</v>
      </c>
      <c r="K329" s="31"/>
    </row>
    <row r="330" spans="1:11" ht="12.75">
      <c r="A330" s="7">
        <v>38958</v>
      </c>
      <c r="B330" s="6">
        <v>167057</v>
      </c>
      <c r="C330" s="6">
        <f t="shared" si="9"/>
        <v>74687</v>
      </c>
      <c r="F330" s="9">
        <v>92</v>
      </c>
      <c r="G330" s="14">
        <v>18.04</v>
      </c>
      <c r="H330" s="5">
        <v>500</v>
      </c>
      <c r="I330" s="14">
        <f t="shared" si="8"/>
        <v>27.71618625277162</v>
      </c>
      <c r="K330" s="31"/>
    </row>
    <row r="331" spans="1:11" ht="12.75">
      <c r="A331" s="7">
        <v>38962</v>
      </c>
      <c r="B331" s="6">
        <v>167375</v>
      </c>
      <c r="C331" s="6">
        <f t="shared" si="9"/>
        <v>75005</v>
      </c>
      <c r="F331" s="9">
        <v>92</v>
      </c>
      <c r="G331" s="14">
        <v>18.04</v>
      </c>
      <c r="H331" s="5">
        <v>500</v>
      </c>
      <c r="I331" s="14">
        <f t="shared" si="8"/>
        <v>27.71618625277162</v>
      </c>
      <c r="K331" s="31"/>
    </row>
    <row r="332" spans="1:11" ht="12.75">
      <c r="A332" s="7">
        <v>38965</v>
      </c>
      <c r="B332" s="6">
        <v>167699</v>
      </c>
      <c r="C332" s="6">
        <f t="shared" si="9"/>
        <v>75329</v>
      </c>
      <c r="F332" s="9">
        <v>92</v>
      </c>
      <c r="G332" s="14">
        <v>18.04</v>
      </c>
      <c r="H332" s="5">
        <v>500</v>
      </c>
      <c r="I332" s="14">
        <f t="shared" si="8"/>
        <v>27.71618625277162</v>
      </c>
      <c r="K332" s="31"/>
    </row>
    <row r="333" spans="1:11" ht="12.75">
      <c r="A333" s="7">
        <v>38968</v>
      </c>
      <c r="B333" s="6">
        <v>168013</v>
      </c>
      <c r="C333" s="6">
        <f t="shared" si="9"/>
        <v>75643</v>
      </c>
      <c r="F333" s="9">
        <v>92</v>
      </c>
      <c r="G333" s="14">
        <v>18.04</v>
      </c>
      <c r="H333" s="5">
        <v>500</v>
      </c>
      <c r="I333" s="14">
        <f t="shared" si="8"/>
        <v>27.71618625277162</v>
      </c>
      <c r="K333" s="31"/>
    </row>
    <row r="334" spans="1:11" ht="12.75">
      <c r="A334" s="7">
        <v>38974</v>
      </c>
      <c r="B334" s="6">
        <v>168338</v>
      </c>
      <c r="C334" s="6">
        <f t="shared" si="9"/>
        <v>75968</v>
      </c>
      <c r="D334" t="s">
        <v>38</v>
      </c>
      <c r="E334">
        <v>1180</v>
      </c>
      <c r="F334" s="9">
        <v>92</v>
      </c>
      <c r="G334" s="14">
        <v>18.04</v>
      </c>
      <c r="H334" s="5">
        <v>500</v>
      </c>
      <c r="I334" s="14">
        <f t="shared" si="8"/>
        <v>27.71618625277162</v>
      </c>
      <c r="J334" s="2" t="s">
        <v>105</v>
      </c>
      <c r="K334" s="31"/>
    </row>
    <row r="335" spans="1:11" ht="12.75">
      <c r="A335" s="7">
        <v>38982</v>
      </c>
      <c r="B335" s="6">
        <v>168668</v>
      </c>
      <c r="C335" s="6">
        <f t="shared" si="9"/>
        <v>76298</v>
      </c>
      <c r="F335" s="9">
        <v>92</v>
      </c>
      <c r="G335" s="14">
        <v>18.04</v>
      </c>
      <c r="H335" s="5">
        <v>500</v>
      </c>
      <c r="I335" s="14">
        <f t="shared" si="8"/>
        <v>27.71618625277162</v>
      </c>
      <c r="K335" s="31"/>
    </row>
    <row r="336" spans="1:11" ht="12.75">
      <c r="A336" s="7">
        <v>38987</v>
      </c>
      <c r="B336" s="6">
        <v>168979</v>
      </c>
      <c r="C336" s="6">
        <f t="shared" si="9"/>
        <v>76609</v>
      </c>
      <c r="F336" s="9">
        <v>92</v>
      </c>
      <c r="G336" s="14">
        <v>18.04</v>
      </c>
      <c r="H336" s="5">
        <v>500</v>
      </c>
      <c r="I336" s="14">
        <f t="shared" si="8"/>
        <v>27.71618625277162</v>
      </c>
      <c r="K336" s="31"/>
    </row>
    <row r="337" spans="1:11" ht="12.75">
      <c r="A337" s="7">
        <v>38993</v>
      </c>
      <c r="B337" s="6">
        <v>169312</v>
      </c>
      <c r="C337" s="6">
        <f t="shared" si="9"/>
        <v>76942</v>
      </c>
      <c r="F337" s="9">
        <v>92</v>
      </c>
      <c r="G337" s="14">
        <v>18.04</v>
      </c>
      <c r="H337" s="5">
        <v>500</v>
      </c>
      <c r="I337" s="14">
        <f t="shared" si="8"/>
        <v>27.71618625277162</v>
      </c>
      <c r="K337" s="31"/>
    </row>
    <row r="338" spans="1:11" ht="12.75">
      <c r="A338" s="7">
        <v>38997</v>
      </c>
      <c r="B338" s="6">
        <v>169637</v>
      </c>
      <c r="C338" s="6">
        <f t="shared" si="9"/>
        <v>77267</v>
      </c>
      <c r="D338" t="s">
        <v>107</v>
      </c>
      <c r="E338">
        <v>234</v>
      </c>
      <c r="F338" s="9">
        <v>92</v>
      </c>
      <c r="G338" s="14">
        <v>18.04</v>
      </c>
      <c r="H338" s="5">
        <v>500</v>
      </c>
      <c r="I338" s="14">
        <f t="shared" si="8"/>
        <v>27.71618625277162</v>
      </c>
      <c r="J338" s="2" t="s">
        <v>110</v>
      </c>
      <c r="K338" s="31"/>
    </row>
    <row r="339" spans="4:11" ht="12.75">
      <c r="D339" t="s">
        <v>119</v>
      </c>
      <c r="E339">
        <v>836</v>
      </c>
      <c r="K339" s="31"/>
    </row>
    <row r="340" spans="4:11" ht="12.75">
      <c r="D340" t="s">
        <v>20</v>
      </c>
      <c r="E340">
        <v>204</v>
      </c>
      <c r="K340" s="31"/>
    </row>
    <row r="341" spans="1:11" ht="12.75">
      <c r="A341" s="7">
        <v>39002</v>
      </c>
      <c r="B341" s="6">
        <v>169953</v>
      </c>
      <c r="C341" s="6">
        <f t="shared" si="9"/>
        <v>77583</v>
      </c>
      <c r="F341" s="9">
        <v>92</v>
      </c>
      <c r="G341" s="14">
        <v>18.04</v>
      </c>
      <c r="H341" s="5">
        <v>500</v>
      </c>
      <c r="I341" s="14">
        <f t="shared" si="8"/>
        <v>27.71618625277162</v>
      </c>
      <c r="K341" s="31"/>
    </row>
    <row r="342" spans="1:11" ht="12.75">
      <c r="A342" s="7">
        <v>39010</v>
      </c>
      <c r="B342" s="6">
        <v>170293</v>
      </c>
      <c r="C342" s="6">
        <f t="shared" si="9"/>
        <v>77923</v>
      </c>
      <c r="F342" s="9">
        <v>92</v>
      </c>
      <c r="G342" s="14">
        <v>18.04</v>
      </c>
      <c r="H342" s="5">
        <v>500</v>
      </c>
      <c r="I342" s="14">
        <f t="shared" si="8"/>
        <v>27.71618625277162</v>
      </c>
      <c r="K342" s="31"/>
    </row>
    <row r="343" spans="1:11" ht="12.75">
      <c r="A343" s="7">
        <v>39015</v>
      </c>
      <c r="B343" s="6">
        <v>170610</v>
      </c>
      <c r="C343" s="6">
        <f t="shared" si="9"/>
        <v>78240</v>
      </c>
      <c r="F343" s="9">
        <v>92</v>
      </c>
      <c r="G343" s="14">
        <v>18.04</v>
      </c>
      <c r="H343" s="5">
        <v>500</v>
      </c>
      <c r="I343" s="14">
        <f t="shared" si="8"/>
        <v>27.71618625277162</v>
      </c>
      <c r="K343" s="31"/>
    </row>
    <row r="344" spans="1:11" ht="12.75">
      <c r="A344" s="7">
        <v>39021</v>
      </c>
      <c r="B344" s="6">
        <v>170920</v>
      </c>
      <c r="C344" s="6">
        <f t="shared" si="9"/>
        <v>78550</v>
      </c>
      <c r="F344" s="9">
        <v>92</v>
      </c>
      <c r="G344" s="14">
        <v>18.04</v>
      </c>
      <c r="H344" s="5">
        <v>500</v>
      </c>
      <c r="I344" s="14">
        <f t="shared" si="8"/>
        <v>27.71618625277162</v>
      </c>
      <c r="K344" s="31"/>
    </row>
    <row r="345" spans="1:11" ht="12.75">
      <c r="A345" s="7">
        <v>39022</v>
      </c>
      <c r="B345" s="6">
        <v>171235</v>
      </c>
      <c r="C345" s="6">
        <f t="shared" si="9"/>
        <v>78865</v>
      </c>
      <c r="F345" s="9">
        <v>92</v>
      </c>
      <c r="G345" s="14">
        <v>18.04</v>
      </c>
      <c r="H345" s="5">
        <v>500</v>
      </c>
      <c r="I345" s="14">
        <f t="shared" si="8"/>
        <v>27.71618625277162</v>
      </c>
      <c r="K345" s="31"/>
    </row>
    <row r="346" spans="1:9" ht="12.75">
      <c r="A346" s="7">
        <v>39025</v>
      </c>
      <c r="B346" s="6">
        <v>171558</v>
      </c>
      <c r="C346" s="6">
        <f t="shared" si="9"/>
        <v>79188</v>
      </c>
      <c r="D346" t="s">
        <v>48</v>
      </c>
      <c r="E346">
        <v>684</v>
      </c>
      <c r="F346" s="9">
        <v>92</v>
      </c>
      <c r="G346" s="14">
        <v>18.04</v>
      </c>
      <c r="H346" s="5">
        <v>600</v>
      </c>
      <c r="I346" s="14">
        <f t="shared" si="8"/>
        <v>33.25942350332594</v>
      </c>
    </row>
    <row r="347" spans="1:9" ht="12.75">
      <c r="A347" s="7">
        <v>39032</v>
      </c>
      <c r="B347" s="6">
        <v>171875</v>
      </c>
      <c r="C347" s="6">
        <f t="shared" si="9"/>
        <v>79505</v>
      </c>
      <c r="F347" s="9">
        <v>92</v>
      </c>
      <c r="G347" s="14">
        <v>18.04</v>
      </c>
      <c r="H347" s="5">
        <v>600</v>
      </c>
      <c r="I347" s="14">
        <f t="shared" si="8"/>
        <v>33.25942350332594</v>
      </c>
    </row>
    <row r="348" spans="1:9" ht="12.75">
      <c r="A348" s="7">
        <v>39043</v>
      </c>
      <c r="B348" s="6">
        <v>172194</v>
      </c>
      <c r="C348" s="6">
        <f t="shared" si="9"/>
        <v>79824</v>
      </c>
      <c r="F348" s="9">
        <v>92</v>
      </c>
      <c r="G348" s="14">
        <v>18.04</v>
      </c>
      <c r="H348" s="5">
        <v>500</v>
      </c>
      <c r="I348" s="14">
        <f t="shared" si="8"/>
        <v>27.71618625277162</v>
      </c>
    </row>
    <row r="349" spans="1:9" ht="12.75">
      <c r="A349" s="7">
        <v>39053</v>
      </c>
      <c r="B349" s="6">
        <v>172422</v>
      </c>
      <c r="C349" s="6">
        <f t="shared" si="9"/>
        <v>80052</v>
      </c>
      <c r="F349" s="9">
        <v>92</v>
      </c>
      <c r="G349" s="14">
        <v>18.04</v>
      </c>
      <c r="H349" s="5">
        <v>600</v>
      </c>
      <c r="I349" s="14">
        <f t="shared" si="8"/>
        <v>33.25942350332594</v>
      </c>
    </row>
    <row r="350" spans="1:9" ht="12.75">
      <c r="A350" s="7">
        <v>39060</v>
      </c>
      <c r="B350" s="6">
        <v>172768</v>
      </c>
      <c r="C350" s="6">
        <f t="shared" si="9"/>
        <v>80398</v>
      </c>
      <c r="F350" s="9">
        <v>92</v>
      </c>
      <c r="G350" s="14">
        <v>18.04</v>
      </c>
      <c r="H350" s="5">
        <v>500</v>
      </c>
      <c r="I350" s="14">
        <f t="shared" si="8"/>
        <v>27.71618625277162</v>
      </c>
    </row>
    <row r="351" spans="1:9" ht="12.75">
      <c r="A351" s="7">
        <v>39067</v>
      </c>
      <c r="B351" s="6">
        <v>173030</v>
      </c>
      <c r="C351" s="6">
        <f t="shared" si="9"/>
        <v>80660</v>
      </c>
      <c r="F351" s="9">
        <v>92</v>
      </c>
      <c r="G351" s="14">
        <v>18.04</v>
      </c>
      <c r="H351" s="5">
        <v>500</v>
      </c>
      <c r="I351" s="14">
        <f t="shared" si="8"/>
        <v>27.71618625277162</v>
      </c>
    </row>
    <row r="352" spans="1:9" ht="12.75">
      <c r="A352" s="7">
        <v>39075</v>
      </c>
      <c r="B352" s="6">
        <v>173349</v>
      </c>
      <c r="C352" s="6">
        <f t="shared" si="9"/>
        <v>80979</v>
      </c>
      <c r="F352" s="9">
        <v>92</v>
      </c>
      <c r="G352" s="14">
        <v>18.04</v>
      </c>
      <c r="H352" s="5">
        <v>500</v>
      </c>
      <c r="I352" s="14">
        <f t="shared" si="8"/>
        <v>27.71618625277162</v>
      </c>
    </row>
    <row r="353" spans="1:9" ht="12.75">
      <c r="A353" s="7">
        <v>39079</v>
      </c>
      <c r="B353" s="6">
        <v>173629</v>
      </c>
      <c r="C353" s="6">
        <f t="shared" si="9"/>
        <v>81259</v>
      </c>
      <c r="F353" s="9">
        <v>92</v>
      </c>
      <c r="G353" s="14">
        <v>18.04</v>
      </c>
      <c r="H353" s="5">
        <v>500</v>
      </c>
      <c r="I353" s="14">
        <f t="shared" si="8"/>
        <v>27.71618625277162</v>
      </c>
    </row>
    <row r="354" spans="1:9" ht="12.75">
      <c r="A354" s="7">
        <v>39084</v>
      </c>
      <c r="B354" s="6">
        <v>173920</v>
      </c>
      <c r="C354" s="6">
        <f t="shared" si="9"/>
        <v>81550</v>
      </c>
      <c r="F354" s="9">
        <v>92</v>
      </c>
      <c r="G354" s="14">
        <v>17.67</v>
      </c>
      <c r="H354" s="5">
        <v>589</v>
      </c>
      <c r="I354" s="14">
        <f t="shared" si="8"/>
        <v>33.33333333333333</v>
      </c>
    </row>
    <row r="355" spans="1:9" ht="12.75">
      <c r="A355" s="7">
        <v>39087</v>
      </c>
      <c r="B355" s="6">
        <v>174459</v>
      </c>
      <c r="C355" s="6">
        <f t="shared" si="9"/>
        <v>82089</v>
      </c>
      <c r="F355" s="9">
        <v>92</v>
      </c>
      <c r="G355" s="14">
        <v>17.67</v>
      </c>
      <c r="H355" s="5">
        <v>500</v>
      </c>
      <c r="I355" s="14">
        <f t="shared" si="8"/>
        <v>28.296547821165817</v>
      </c>
    </row>
    <row r="356" spans="1:9" ht="12.75">
      <c r="A356" s="7">
        <v>39088</v>
      </c>
      <c r="B356" s="6">
        <v>174583</v>
      </c>
      <c r="C356" s="6">
        <f t="shared" si="9"/>
        <v>82213</v>
      </c>
      <c r="F356" s="9">
        <v>92</v>
      </c>
      <c r="G356" s="14">
        <v>17.67</v>
      </c>
      <c r="H356" s="5">
        <v>300</v>
      </c>
      <c r="I356" s="14">
        <f t="shared" si="8"/>
        <v>16.97792869269949</v>
      </c>
    </row>
    <row r="357" spans="1:9" ht="12.75">
      <c r="A357" s="7">
        <v>39094</v>
      </c>
      <c r="B357" s="6">
        <v>175325</v>
      </c>
      <c r="C357" s="6">
        <f t="shared" si="9"/>
        <v>82955</v>
      </c>
      <c r="F357" s="9">
        <v>92</v>
      </c>
      <c r="G357" s="14">
        <v>17.67</v>
      </c>
      <c r="H357" s="5">
        <v>500</v>
      </c>
      <c r="I357" s="14">
        <f t="shared" si="8"/>
        <v>28.296547821165817</v>
      </c>
    </row>
    <row r="358" spans="1:9" ht="12.75">
      <c r="A358" s="7">
        <v>39100</v>
      </c>
      <c r="B358" s="6">
        <v>175642</v>
      </c>
      <c r="C358" s="6">
        <f t="shared" si="9"/>
        <v>83272</v>
      </c>
      <c r="F358" s="9">
        <v>92</v>
      </c>
      <c r="G358" s="14">
        <v>17.67</v>
      </c>
      <c r="H358" s="5">
        <v>500</v>
      </c>
      <c r="I358" s="14">
        <f t="shared" si="8"/>
        <v>28.296547821165817</v>
      </c>
    </row>
    <row r="359" spans="1:9" ht="12.75">
      <c r="A359" s="7">
        <v>39102</v>
      </c>
      <c r="B359" s="6">
        <v>175819</v>
      </c>
      <c r="C359" s="6">
        <f t="shared" si="9"/>
        <v>83449</v>
      </c>
      <c r="F359" s="9">
        <v>92</v>
      </c>
      <c r="G359" s="14">
        <v>17.67</v>
      </c>
      <c r="H359" s="5">
        <v>300</v>
      </c>
      <c r="I359" s="14">
        <f t="shared" si="8"/>
        <v>16.97792869269949</v>
      </c>
    </row>
    <row r="360" spans="1:9" ht="12.75">
      <c r="A360" s="7">
        <v>39109</v>
      </c>
      <c r="B360" s="6">
        <v>176084</v>
      </c>
      <c r="C360" s="6">
        <f t="shared" si="9"/>
        <v>83714</v>
      </c>
      <c r="F360" s="9">
        <v>92</v>
      </c>
      <c r="G360" s="14">
        <v>17.67</v>
      </c>
      <c r="H360" s="5">
        <v>500</v>
      </c>
      <c r="I360" s="14">
        <f t="shared" si="8"/>
        <v>28.296547821165817</v>
      </c>
    </row>
    <row r="361" spans="1:9" ht="12.75">
      <c r="A361" s="7">
        <v>39110</v>
      </c>
      <c r="B361" s="6">
        <v>176502</v>
      </c>
      <c r="C361" s="6">
        <f t="shared" si="9"/>
        <v>84132</v>
      </c>
      <c r="F361" s="9">
        <v>92</v>
      </c>
      <c r="G361" s="14">
        <v>17.86</v>
      </c>
      <c r="H361" s="5">
        <v>500</v>
      </c>
      <c r="I361" s="14">
        <f t="shared" si="8"/>
        <v>27.99552071668533</v>
      </c>
    </row>
    <row r="362" spans="1:9" ht="12.75">
      <c r="A362" s="7">
        <v>39117</v>
      </c>
      <c r="B362" s="6">
        <v>176875</v>
      </c>
      <c r="C362" s="6">
        <f t="shared" si="9"/>
        <v>84505</v>
      </c>
      <c r="F362" s="9">
        <v>92</v>
      </c>
      <c r="G362" s="14">
        <v>17.67</v>
      </c>
      <c r="H362" s="5">
        <v>500</v>
      </c>
      <c r="I362" s="14">
        <f t="shared" si="8"/>
        <v>28.296547821165817</v>
      </c>
    </row>
    <row r="363" spans="1:9" ht="12.75">
      <c r="A363" s="7">
        <v>39123</v>
      </c>
      <c r="B363" s="6">
        <v>177137</v>
      </c>
      <c r="C363" s="6">
        <f t="shared" si="9"/>
        <v>84767</v>
      </c>
      <c r="F363" s="9">
        <v>92</v>
      </c>
      <c r="G363" s="14">
        <v>17.67</v>
      </c>
      <c r="H363" s="5">
        <v>300</v>
      </c>
      <c r="I363" s="14">
        <f t="shared" si="8"/>
        <v>16.97792869269949</v>
      </c>
    </row>
    <row r="364" spans="1:9" ht="12.75">
      <c r="A364" s="7">
        <v>39123</v>
      </c>
      <c r="B364" s="6">
        <v>177206</v>
      </c>
      <c r="C364" s="6">
        <f t="shared" si="9"/>
        <v>84836</v>
      </c>
      <c r="F364" s="9">
        <v>92</v>
      </c>
      <c r="G364" s="14">
        <v>17.67</v>
      </c>
      <c r="H364" s="5">
        <v>400</v>
      </c>
      <c r="I364" s="14">
        <f t="shared" si="8"/>
        <v>22.63723825693265</v>
      </c>
    </row>
    <row r="365" spans="1:9" ht="12.75">
      <c r="A365" s="7">
        <v>39124</v>
      </c>
      <c r="C365" s="6" t="str">
        <f t="shared" si="9"/>
        <v> </v>
      </c>
      <c r="F365" s="9">
        <v>92</v>
      </c>
      <c r="G365" s="14">
        <v>17.86</v>
      </c>
      <c r="H365" s="5">
        <v>500</v>
      </c>
      <c r="I365" s="14">
        <f t="shared" si="8"/>
        <v>27.99552071668533</v>
      </c>
    </row>
    <row r="366" spans="1:9" ht="12.75">
      <c r="A366" s="7">
        <v>39130</v>
      </c>
      <c r="B366" s="6">
        <v>177896</v>
      </c>
      <c r="C366" s="6">
        <f t="shared" si="9"/>
        <v>85526</v>
      </c>
      <c r="F366" s="9">
        <v>92</v>
      </c>
      <c r="G366" s="14">
        <v>17.67</v>
      </c>
      <c r="H366" s="5">
        <v>500</v>
      </c>
      <c r="I366" s="14">
        <f t="shared" si="8"/>
        <v>28.296547821165817</v>
      </c>
    </row>
    <row r="367" spans="1:9" ht="12.75">
      <c r="A367" s="7">
        <v>39148</v>
      </c>
      <c r="B367" s="6">
        <v>178109</v>
      </c>
      <c r="C367" s="6">
        <f t="shared" si="9"/>
        <v>85739</v>
      </c>
      <c r="F367" s="9">
        <v>92</v>
      </c>
      <c r="G367" s="14">
        <v>17.67</v>
      </c>
      <c r="H367" s="5">
        <v>500</v>
      </c>
      <c r="I367" s="14">
        <f t="shared" si="8"/>
        <v>28.296547821165817</v>
      </c>
    </row>
    <row r="368" spans="1:9" ht="12.75">
      <c r="A368" s="7">
        <v>39156</v>
      </c>
      <c r="B368" s="6">
        <v>178488</v>
      </c>
      <c r="C368" s="6">
        <f t="shared" si="9"/>
        <v>86118</v>
      </c>
      <c r="F368" s="9">
        <v>92</v>
      </c>
      <c r="G368" s="14">
        <v>17.67</v>
      </c>
      <c r="H368" s="5">
        <v>500</v>
      </c>
      <c r="I368" s="14">
        <f t="shared" si="8"/>
        <v>28.296547821165817</v>
      </c>
    </row>
    <row r="369" spans="1:9" ht="12.75">
      <c r="A369" s="7">
        <v>39158</v>
      </c>
      <c r="B369" s="6">
        <v>178665</v>
      </c>
      <c r="C369" s="6">
        <f t="shared" si="9"/>
        <v>86295</v>
      </c>
      <c r="F369" s="9">
        <v>92</v>
      </c>
      <c r="G369" s="14">
        <v>17.67</v>
      </c>
      <c r="H369" s="5">
        <v>430</v>
      </c>
      <c r="I369" s="14">
        <f t="shared" si="8"/>
        <v>24.3350311262026</v>
      </c>
    </row>
    <row r="370" spans="1:9" ht="12.75">
      <c r="A370" s="7">
        <v>39159</v>
      </c>
      <c r="B370" s="6">
        <v>178971</v>
      </c>
      <c r="C370" s="6">
        <f t="shared" si="9"/>
        <v>86601</v>
      </c>
      <c r="F370" s="9">
        <v>92</v>
      </c>
      <c r="G370" s="14">
        <v>17.3</v>
      </c>
      <c r="H370" s="5">
        <v>350</v>
      </c>
      <c r="I370" s="14">
        <f t="shared" si="8"/>
        <v>20.23121387283237</v>
      </c>
    </row>
    <row r="371" spans="1:9" ht="12.75">
      <c r="A371" s="7">
        <v>39165</v>
      </c>
      <c r="B371" s="6">
        <v>179363</v>
      </c>
      <c r="C371" s="6">
        <f t="shared" si="9"/>
        <v>86993</v>
      </c>
      <c r="F371" s="9">
        <v>92</v>
      </c>
      <c r="G371" s="14">
        <v>17.67</v>
      </c>
      <c r="H371" s="5">
        <v>500</v>
      </c>
      <c r="I371" s="14">
        <f t="shared" si="8"/>
        <v>28.296547821165817</v>
      </c>
    </row>
    <row r="372" spans="1:9" ht="12.75">
      <c r="A372" s="7">
        <v>39172</v>
      </c>
      <c r="B372" s="6">
        <v>179651</v>
      </c>
      <c r="C372" s="6">
        <f t="shared" si="9"/>
        <v>87281</v>
      </c>
      <c r="F372" s="9">
        <v>92</v>
      </c>
      <c r="G372" s="14">
        <v>17.67</v>
      </c>
      <c r="H372" s="5">
        <v>500</v>
      </c>
      <c r="I372" s="14">
        <f t="shared" si="8"/>
        <v>28.296547821165817</v>
      </c>
    </row>
    <row r="373" spans="1:10" ht="12.75">
      <c r="A373" s="7">
        <v>39179</v>
      </c>
      <c r="B373" s="6">
        <v>179900</v>
      </c>
      <c r="C373" s="6">
        <f t="shared" si="9"/>
        <v>87530</v>
      </c>
      <c r="D373" t="s">
        <v>107</v>
      </c>
      <c r="E373">
        <v>260</v>
      </c>
      <c r="F373" s="9">
        <v>92</v>
      </c>
      <c r="G373" s="14">
        <v>17.67</v>
      </c>
      <c r="H373" s="5">
        <v>500</v>
      </c>
      <c r="I373" s="14">
        <f t="shared" si="8"/>
        <v>28.296547821165817</v>
      </c>
      <c r="J373" s="2" t="s">
        <v>110</v>
      </c>
    </row>
    <row r="374" spans="4:5" ht="12.75">
      <c r="D374" t="s">
        <v>120</v>
      </c>
      <c r="E374">
        <v>1064</v>
      </c>
    </row>
    <row r="375" spans="4:5" ht="12.75">
      <c r="D375" t="s">
        <v>20</v>
      </c>
      <c r="E375">
        <v>204</v>
      </c>
    </row>
    <row r="376" spans="4:10" ht="12.75">
      <c r="D376" t="s">
        <v>48</v>
      </c>
      <c r="E376">
        <v>669</v>
      </c>
      <c r="J376" s="2" t="s">
        <v>68</v>
      </c>
    </row>
    <row r="377" spans="1:9" ht="12.75">
      <c r="A377" s="7">
        <v>39186</v>
      </c>
      <c r="B377" s="6">
        <v>180162</v>
      </c>
      <c r="C377" s="6">
        <f t="shared" si="9"/>
        <v>87792</v>
      </c>
      <c r="F377" s="9">
        <v>92</v>
      </c>
      <c r="G377" s="14">
        <v>17.67</v>
      </c>
      <c r="H377" s="5">
        <v>500</v>
      </c>
      <c r="I377" s="14">
        <f t="shared" si="8"/>
        <v>28.296547821165817</v>
      </c>
    </row>
    <row r="378" spans="1:9" ht="12.75">
      <c r="A378" s="7">
        <v>39190</v>
      </c>
      <c r="B378" s="6">
        <v>180583</v>
      </c>
      <c r="C378" s="6">
        <f t="shared" si="9"/>
        <v>88213</v>
      </c>
      <c r="F378" s="9">
        <v>92</v>
      </c>
      <c r="G378" s="14">
        <v>17.67</v>
      </c>
      <c r="H378" s="5">
        <v>500</v>
      </c>
      <c r="I378" s="14">
        <f t="shared" si="8"/>
        <v>28.296547821165817</v>
      </c>
    </row>
    <row r="379" spans="1:10" ht="12.75">
      <c r="A379" s="7">
        <v>39193</v>
      </c>
      <c r="B379" s="6">
        <v>180750</v>
      </c>
      <c r="C379" s="6">
        <f>IF(ISBLANK(B379)," ",B379-$B$3)</f>
        <v>88380</v>
      </c>
      <c r="D379" t="s">
        <v>10</v>
      </c>
      <c r="E379">
        <v>105</v>
      </c>
      <c r="I379" s="14" t="str">
        <f>IF(ISBLANK(F379)," ",H379/G379)</f>
        <v> </v>
      </c>
      <c r="J379" s="2" t="s">
        <v>105</v>
      </c>
    </row>
    <row r="380" spans="3:9" ht="12.75">
      <c r="C380" s="6" t="str">
        <f>IF(ISBLANK(B380)," ",B380-$B$3)</f>
        <v> </v>
      </c>
      <c r="D380" t="s">
        <v>19</v>
      </c>
      <c r="E380">
        <v>238</v>
      </c>
      <c r="I380" s="14" t="str">
        <f>IF(ISBLANK(F380)," ",H380/G380)</f>
        <v> </v>
      </c>
    </row>
    <row r="381" spans="3:10" ht="12.75">
      <c r="C381" s="6" t="str">
        <f>IF(ISBLANK(B381)," ",B381-$B$3)</f>
        <v> </v>
      </c>
      <c r="D381" t="s">
        <v>121</v>
      </c>
      <c r="E381">
        <v>350</v>
      </c>
      <c r="I381" s="14" t="str">
        <f>IF(ISBLANK(F381)," ",H381/G381)</f>
        <v> </v>
      </c>
      <c r="J381" s="2" t="s">
        <v>122</v>
      </c>
    </row>
    <row r="382" spans="1:9" ht="12.75">
      <c r="A382" s="7">
        <v>39195</v>
      </c>
      <c r="B382" s="6">
        <v>180909</v>
      </c>
      <c r="C382" s="6">
        <f t="shared" si="9"/>
        <v>88539</v>
      </c>
      <c r="F382" s="9">
        <v>92</v>
      </c>
      <c r="G382" s="14">
        <v>17.67</v>
      </c>
      <c r="H382" s="5">
        <v>500</v>
      </c>
      <c r="I382" s="14">
        <f t="shared" si="8"/>
        <v>28.296547821165817</v>
      </c>
    </row>
    <row r="383" spans="1:9" ht="12.75">
      <c r="A383" s="7">
        <v>39201</v>
      </c>
      <c r="B383" s="6">
        <v>181085</v>
      </c>
      <c r="C383" s="6">
        <f t="shared" si="9"/>
        <v>88715</v>
      </c>
      <c r="F383" s="9">
        <v>92</v>
      </c>
      <c r="G383" s="14">
        <v>17.67</v>
      </c>
      <c r="H383" s="5">
        <v>500</v>
      </c>
      <c r="I383" s="14">
        <f t="shared" si="8"/>
        <v>28.296547821165817</v>
      </c>
    </row>
    <row r="384" spans="1:9" ht="12.75">
      <c r="A384" s="7">
        <v>39210</v>
      </c>
      <c r="B384" s="6">
        <v>181468</v>
      </c>
      <c r="C384" s="6">
        <f t="shared" si="9"/>
        <v>89098</v>
      </c>
      <c r="F384" s="9">
        <v>92</v>
      </c>
      <c r="G384" s="14">
        <v>18.04</v>
      </c>
      <c r="H384" s="5">
        <v>500</v>
      </c>
      <c r="I384" s="14">
        <f t="shared" si="8"/>
        <v>27.71618625277162</v>
      </c>
    </row>
    <row r="385" spans="1:9" ht="12.75">
      <c r="A385" s="7">
        <v>39215</v>
      </c>
      <c r="B385" s="6">
        <v>181755</v>
      </c>
      <c r="C385" s="6">
        <f t="shared" si="9"/>
        <v>89385</v>
      </c>
      <c r="F385" s="9">
        <v>92</v>
      </c>
      <c r="G385" s="14">
        <v>18.04</v>
      </c>
      <c r="H385" s="5">
        <v>500</v>
      </c>
      <c r="I385" s="14">
        <f t="shared" si="8"/>
        <v>27.71618625277162</v>
      </c>
    </row>
    <row r="386" spans="1:10" ht="12.75">
      <c r="A386" s="7">
        <v>39221</v>
      </c>
      <c r="B386" s="6">
        <v>182076</v>
      </c>
      <c r="C386" s="6">
        <f t="shared" si="9"/>
        <v>89706</v>
      </c>
      <c r="D386" t="s">
        <v>123</v>
      </c>
      <c r="E386">
        <v>760</v>
      </c>
      <c r="F386" s="9">
        <v>92</v>
      </c>
      <c r="G386" s="14">
        <v>18.04</v>
      </c>
      <c r="H386" s="5">
        <v>500</v>
      </c>
      <c r="I386" s="14">
        <f t="shared" si="8"/>
        <v>27.71618625277162</v>
      </c>
      <c r="J386" s="2" t="s">
        <v>110</v>
      </c>
    </row>
    <row r="387" spans="4:5" ht="12.75">
      <c r="D387" t="s">
        <v>124</v>
      </c>
      <c r="E387">
        <v>260</v>
      </c>
    </row>
    <row r="388" spans="4:5" ht="12.75">
      <c r="D388" t="s">
        <v>95</v>
      </c>
      <c r="E388">
        <v>950</v>
      </c>
    </row>
    <row r="389" spans="4:5" ht="12.75">
      <c r="D389" t="s">
        <v>126</v>
      </c>
      <c r="E389">
        <v>950</v>
      </c>
    </row>
    <row r="390" spans="1:9" ht="12.75">
      <c r="A390" s="7">
        <v>39227</v>
      </c>
      <c r="B390" s="6">
        <v>182321</v>
      </c>
      <c r="C390" s="6">
        <f t="shared" si="9"/>
        <v>89951</v>
      </c>
      <c r="F390" s="9">
        <v>92</v>
      </c>
      <c r="G390" s="14">
        <v>18.04</v>
      </c>
      <c r="H390" s="5">
        <v>500</v>
      </c>
      <c r="I390" s="14">
        <f t="shared" si="8"/>
        <v>27.71618625277162</v>
      </c>
    </row>
    <row r="391" spans="1:9" ht="12.75">
      <c r="A391" s="7">
        <v>39234</v>
      </c>
      <c r="B391" s="6">
        <v>182564</v>
      </c>
      <c r="C391" s="6">
        <f t="shared" si="9"/>
        <v>90194</v>
      </c>
      <c r="F391" s="9">
        <v>92</v>
      </c>
      <c r="G391" s="14">
        <v>18.04</v>
      </c>
      <c r="H391" s="5">
        <v>500</v>
      </c>
      <c r="I391" s="14">
        <f t="shared" si="8"/>
        <v>27.71618625277162</v>
      </c>
    </row>
    <row r="392" spans="1:9" ht="12.75">
      <c r="A392" s="7">
        <v>39238</v>
      </c>
      <c r="B392" s="6">
        <v>182752</v>
      </c>
      <c r="C392" s="6">
        <f t="shared" si="9"/>
        <v>90382</v>
      </c>
      <c r="F392" s="9">
        <v>92</v>
      </c>
      <c r="G392" s="14">
        <v>18.04</v>
      </c>
      <c r="H392" s="5">
        <v>500</v>
      </c>
      <c r="I392" s="14">
        <f t="shared" si="8"/>
        <v>27.71618625277162</v>
      </c>
    </row>
    <row r="393" spans="1:9" ht="12.75">
      <c r="A393" s="7">
        <v>39244</v>
      </c>
      <c r="B393" s="6">
        <v>183067</v>
      </c>
      <c r="C393" s="6">
        <f t="shared" si="9"/>
        <v>90697</v>
      </c>
      <c r="F393" s="9">
        <v>92</v>
      </c>
      <c r="G393" s="14">
        <v>18.04</v>
      </c>
      <c r="H393" s="5">
        <v>500</v>
      </c>
      <c r="I393" s="14">
        <f t="shared" si="8"/>
        <v>27.71618625277162</v>
      </c>
    </row>
    <row r="394" spans="1:9" ht="12.75">
      <c r="A394" s="7">
        <v>39248</v>
      </c>
      <c r="B394" s="6">
        <v>183240</v>
      </c>
      <c r="C394" s="6">
        <f t="shared" si="9"/>
        <v>90870</v>
      </c>
      <c r="D394" t="s">
        <v>125</v>
      </c>
      <c r="I394" s="14" t="str">
        <f t="shared" si="8"/>
        <v> </v>
      </c>
    </row>
    <row r="395" ht="12.75">
      <c r="C395" s="6" t="str">
        <f t="shared" si="9"/>
        <v> </v>
      </c>
    </row>
    <row r="396" spans="3:9" ht="12.75">
      <c r="C396" s="6" t="str">
        <f t="shared" si="9"/>
        <v> </v>
      </c>
      <c r="I396" s="14" t="str">
        <f t="shared" si="8"/>
        <v> </v>
      </c>
    </row>
    <row r="401" ht="12.75">
      <c r="C401" s="6" t="str">
        <f>IF(ISBLANK(B401)," ",B401-$B$3)</f>
        <v> </v>
      </c>
    </row>
    <row r="402" ht="12.75">
      <c r="C402" s="6" t="str">
        <f>IF(ISBLANK(B402)," ",B402-$B$3)</f>
        <v> </v>
      </c>
    </row>
  </sheetData>
  <mergeCells count="5">
    <mergeCell ref="J1:J2"/>
    <mergeCell ref="D1:E1"/>
    <mergeCell ref="F1:I1"/>
    <mergeCell ref="A1:A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SDH Control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R.K.</dc:creator>
  <cp:keywords/>
  <dc:description/>
  <cp:lastModifiedBy>Roman Kuznetsov</cp:lastModifiedBy>
  <dcterms:created xsi:type="dcterms:W3CDTF">2003-04-28T07:14:17Z</dcterms:created>
  <dcterms:modified xsi:type="dcterms:W3CDTF">2007-11-09T08:01:20Z</dcterms:modified>
  <cp:category/>
  <cp:version/>
  <cp:contentType/>
  <cp:contentStatus/>
</cp:coreProperties>
</file>